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erie de Empleo\2019\Cuadros FINALES del boletín 2019\"/>
    </mc:Choice>
  </mc:AlternateContent>
  <bookViews>
    <workbookView xWindow="0" yWindow="0" windowWidth="21600" windowHeight="9435"/>
  </bookViews>
  <sheets>
    <sheet name="Cuadro 9" sheetId="1" r:id="rId1"/>
  </sheets>
  <definedNames>
    <definedName name="A_IMPRESIÓN_IM">#REF!</definedName>
    <definedName name="_xlnm.Print_Titles" localSheetId="0">'Cuadro 9'!$1:$7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2" i="1" l="1"/>
  <c r="C94" i="1"/>
  <c r="C93" i="1"/>
  <c r="C92" i="1"/>
  <c r="C91" i="1"/>
  <c r="C90" i="1"/>
  <c r="C89" i="1"/>
  <c r="C88" i="1"/>
  <c r="C87" i="1"/>
  <c r="C86" i="1"/>
  <c r="C85" i="1"/>
  <c r="C84" i="1"/>
  <c r="L82" i="1"/>
  <c r="K82" i="1"/>
  <c r="I82" i="1"/>
  <c r="H82" i="1"/>
  <c r="G82" i="1"/>
  <c r="F82" i="1"/>
  <c r="E82" i="1"/>
  <c r="D82" i="1"/>
  <c r="C80" i="1"/>
  <c r="C79" i="1"/>
  <c r="C78" i="1"/>
  <c r="C77" i="1"/>
  <c r="C76" i="1"/>
  <c r="C75" i="1"/>
  <c r="C74" i="1"/>
  <c r="C73" i="1"/>
  <c r="C72" i="1"/>
  <c r="C71" i="1"/>
  <c r="C70" i="1"/>
  <c r="L68" i="1"/>
  <c r="K68" i="1"/>
  <c r="J68" i="1"/>
  <c r="J54" i="1" s="1"/>
  <c r="I68" i="1"/>
  <c r="I54" i="1" s="1"/>
  <c r="H68" i="1"/>
  <c r="G68" i="1"/>
  <c r="F68" i="1"/>
  <c r="E68" i="1"/>
  <c r="D68" i="1"/>
  <c r="L66" i="1"/>
  <c r="K66" i="1"/>
  <c r="J66" i="1"/>
  <c r="I66" i="1"/>
  <c r="H66" i="1"/>
  <c r="G66" i="1"/>
  <c r="F66" i="1"/>
  <c r="E66" i="1"/>
  <c r="D66" i="1"/>
  <c r="L65" i="1"/>
  <c r="K65" i="1"/>
  <c r="J65" i="1"/>
  <c r="I65" i="1"/>
  <c r="H65" i="1"/>
  <c r="G65" i="1"/>
  <c r="F65" i="1"/>
  <c r="E65" i="1"/>
  <c r="D65" i="1"/>
  <c r="L64" i="1"/>
  <c r="K64" i="1"/>
  <c r="J64" i="1"/>
  <c r="I64" i="1"/>
  <c r="H64" i="1"/>
  <c r="G64" i="1"/>
  <c r="F64" i="1"/>
  <c r="E64" i="1"/>
  <c r="D64" i="1"/>
  <c r="L63" i="1"/>
  <c r="K63" i="1"/>
  <c r="J63" i="1"/>
  <c r="I63" i="1"/>
  <c r="H63" i="1"/>
  <c r="G63" i="1"/>
  <c r="F63" i="1"/>
  <c r="E63" i="1"/>
  <c r="D63" i="1"/>
  <c r="L62" i="1"/>
  <c r="K62" i="1"/>
  <c r="J62" i="1"/>
  <c r="I62" i="1"/>
  <c r="H62" i="1"/>
  <c r="G62" i="1"/>
  <c r="F62" i="1"/>
  <c r="E62" i="1"/>
  <c r="D62" i="1"/>
  <c r="L61" i="1"/>
  <c r="K61" i="1"/>
  <c r="J61" i="1"/>
  <c r="I61" i="1"/>
  <c r="H61" i="1"/>
  <c r="G61" i="1"/>
  <c r="F61" i="1"/>
  <c r="E61" i="1"/>
  <c r="D61" i="1"/>
  <c r="L60" i="1"/>
  <c r="K60" i="1"/>
  <c r="J60" i="1"/>
  <c r="I60" i="1"/>
  <c r="H60" i="1"/>
  <c r="G60" i="1"/>
  <c r="F60" i="1"/>
  <c r="E60" i="1"/>
  <c r="D60" i="1"/>
  <c r="L59" i="1"/>
  <c r="K59" i="1"/>
  <c r="J59" i="1"/>
  <c r="I59" i="1"/>
  <c r="H59" i="1"/>
  <c r="G59" i="1"/>
  <c r="F59" i="1"/>
  <c r="E59" i="1"/>
  <c r="D59" i="1"/>
  <c r="L58" i="1"/>
  <c r="K58" i="1"/>
  <c r="J58" i="1"/>
  <c r="I58" i="1"/>
  <c r="H58" i="1"/>
  <c r="G58" i="1"/>
  <c r="F58" i="1"/>
  <c r="E58" i="1"/>
  <c r="D58" i="1"/>
  <c r="L57" i="1"/>
  <c r="K57" i="1"/>
  <c r="J57" i="1"/>
  <c r="I57" i="1"/>
  <c r="H57" i="1"/>
  <c r="G57" i="1"/>
  <c r="F57" i="1"/>
  <c r="E57" i="1"/>
  <c r="D57" i="1"/>
  <c r="L56" i="1"/>
  <c r="K56" i="1"/>
  <c r="J56" i="1"/>
  <c r="I56" i="1"/>
  <c r="H56" i="1"/>
  <c r="G56" i="1"/>
  <c r="F56" i="1"/>
  <c r="E56" i="1"/>
  <c r="D56" i="1"/>
  <c r="L54" i="1"/>
  <c r="K54" i="1"/>
  <c r="G54" i="1"/>
  <c r="F54" i="1"/>
  <c r="E54" i="1"/>
  <c r="D54" i="1"/>
  <c r="C51" i="1"/>
  <c r="C50" i="1"/>
  <c r="C49" i="1"/>
  <c r="C48" i="1"/>
  <c r="C47" i="1"/>
  <c r="C46" i="1"/>
  <c r="C45" i="1"/>
  <c r="C44" i="1"/>
  <c r="C43" i="1"/>
  <c r="C42" i="1"/>
  <c r="C41" i="1"/>
  <c r="L39" i="1"/>
  <c r="K39" i="1"/>
  <c r="K10" i="1" s="1"/>
  <c r="J39" i="1"/>
  <c r="I39" i="1"/>
  <c r="H39" i="1"/>
  <c r="G39" i="1"/>
  <c r="F39" i="1"/>
  <c r="E39" i="1"/>
  <c r="E10" i="1" s="1"/>
  <c r="D39" i="1"/>
  <c r="C37" i="1"/>
  <c r="C36" i="1"/>
  <c r="C35" i="1"/>
  <c r="C34" i="1"/>
  <c r="C33" i="1"/>
  <c r="C32" i="1"/>
  <c r="C31" i="1"/>
  <c r="C30" i="1"/>
  <c r="C29" i="1"/>
  <c r="C28" i="1"/>
  <c r="C27" i="1"/>
  <c r="L25" i="1"/>
  <c r="K25" i="1"/>
  <c r="J25" i="1"/>
  <c r="J10" i="1" s="1"/>
  <c r="I25" i="1"/>
  <c r="H25" i="1"/>
  <c r="G25" i="1"/>
  <c r="G10" i="1" s="1"/>
  <c r="F25" i="1"/>
  <c r="E25" i="1"/>
  <c r="D25" i="1"/>
  <c r="L23" i="1"/>
  <c r="K23" i="1"/>
  <c r="J23" i="1"/>
  <c r="I23" i="1"/>
  <c r="H23" i="1"/>
  <c r="G23" i="1"/>
  <c r="F23" i="1"/>
  <c r="E23" i="1"/>
  <c r="D23" i="1"/>
  <c r="L22" i="1"/>
  <c r="K22" i="1"/>
  <c r="J22" i="1"/>
  <c r="I22" i="1"/>
  <c r="H22" i="1"/>
  <c r="G22" i="1"/>
  <c r="F22" i="1"/>
  <c r="E22" i="1"/>
  <c r="D22" i="1"/>
  <c r="L21" i="1"/>
  <c r="K21" i="1"/>
  <c r="J21" i="1"/>
  <c r="I21" i="1"/>
  <c r="H21" i="1"/>
  <c r="G21" i="1"/>
  <c r="F21" i="1"/>
  <c r="E21" i="1"/>
  <c r="D21" i="1"/>
  <c r="L20" i="1"/>
  <c r="K20" i="1"/>
  <c r="J20" i="1"/>
  <c r="I20" i="1"/>
  <c r="H20" i="1"/>
  <c r="G20" i="1"/>
  <c r="F20" i="1"/>
  <c r="E20" i="1"/>
  <c r="D20" i="1"/>
  <c r="L19" i="1"/>
  <c r="K19" i="1"/>
  <c r="J19" i="1"/>
  <c r="I19" i="1"/>
  <c r="H19" i="1"/>
  <c r="G19" i="1"/>
  <c r="F19" i="1"/>
  <c r="E19" i="1"/>
  <c r="D19" i="1"/>
  <c r="L18" i="1"/>
  <c r="K18" i="1"/>
  <c r="J18" i="1"/>
  <c r="I18" i="1"/>
  <c r="H18" i="1"/>
  <c r="G18" i="1"/>
  <c r="F18" i="1"/>
  <c r="E18" i="1"/>
  <c r="D18" i="1"/>
  <c r="L17" i="1"/>
  <c r="K17" i="1"/>
  <c r="J17" i="1"/>
  <c r="I17" i="1"/>
  <c r="H17" i="1"/>
  <c r="G17" i="1"/>
  <c r="F17" i="1"/>
  <c r="E17" i="1"/>
  <c r="D17" i="1"/>
  <c r="L16" i="1"/>
  <c r="K16" i="1"/>
  <c r="J16" i="1"/>
  <c r="I16" i="1"/>
  <c r="H16" i="1"/>
  <c r="G16" i="1"/>
  <c r="F16" i="1"/>
  <c r="E16" i="1"/>
  <c r="D16" i="1"/>
  <c r="L15" i="1"/>
  <c r="K15" i="1"/>
  <c r="J15" i="1"/>
  <c r="I15" i="1"/>
  <c r="H15" i="1"/>
  <c r="G15" i="1"/>
  <c r="F15" i="1"/>
  <c r="E15" i="1"/>
  <c r="D15" i="1"/>
  <c r="L14" i="1"/>
  <c r="K14" i="1"/>
  <c r="J14" i="1"/>
  <c r="I14" i="1"/>
  <c r="H14" i="1"/>
  <c r="G14" i="1"/>
  <c r="F14" i="1"/>
  <c r="E14" i="1"/>
  <c r="D14" i="1"/>
  <c r="M13" i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5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9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4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8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2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L13" i="1"/>
  <c r="K13" i="1"/>
  <c r="J13" i="1"/>
  <c r="I13" i="1"/>
  <c r="H13" i="1"/>
  <c r="G13" i="1"/>
  <c r="F13" i="1"/>
  <c r="E13" i="1"/>
  <c r="D13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5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9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4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8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2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L10" i="1"/>
  <c r="I10" i="1"/>
  <c r="H10" i="1"/>
  <c r="D10" i="1"/>
  <c r="M2" i="1"/>
  <c r="M1" i="1"/>
  <c r="C62" i="1" l="1"/>
  <c r="H54" i="1"/>
  <c r="C56" i="1"/>
  <c r="C65" i="1"/>
  <c r="C63" i="1"/>
  <c r="C57" i="1"/>
  <c r="C58" i="1"/>
  <c r="C66" i="1"/>
  <c r="C59" i="1"/>
  <c r="C60" i="1"/>
  <c r="C64" i="1"/>
  <c r="C61" i="1"/>
  <c r="C16" i="1"/>
  <c r="F10" i="1"/>
  <c r="C18" i="1"/>
  <c r="C19" i="1"/>
  <c r="C13" i="1"/>
  <c r="C20" i="1"/>
  <c r="C21" i="1"/>
  <c r="C17" i="1"/>
  <c r="C14" i="1"/>
  <c r="C22" i="1"/>
  <c r="C15" i="1"/>
  <c r="C23" i="1"/>
  <c r="C68" i="1"/>
  <c r="C82" i="1"/>
  <c r="C25" i="1"/>
  <c r="C39" i="1"/>
  <c r="C10" i="1" l="1"/>
  <c r="C54" i="1"/>
</calcChain>
</file>

<file path=xl/sharedStrings.xml><?xml version="1.0" encoding="utf-8"?>
<sst xmlns="http://schemas.openxmlformats.org/spreadsheetml/2006/main" count="96" uniqueCount="32">
  <si>
    <t>Cuadro 9.  EMPLEADOS Y MONTOS DE SUELDO DE LAS INSTITUCIONES DESCENTRALIZADAS EN LA REPÚBLICA,</t>
  </si>
  <si>
    <t>POR OCUPACIÓN, SEGÚN SEXO Y SUELDO MENSUAL: AGOSTO  2019</t>
  </si>
  <si>
    <t>Lí- nea núm.</t>
  </si>
  <si>
    <t>Sexo y sueldo mensual                                      (en balboas)</t>
  </si>
  <si>
    <t>Empleados</t>
  </si>
  <si>
    <t>Total</t>
  </si>
  <si>
    <t>Ocupación</t>
  </si>
  <si>
    <t>Directores y gerentes de los sectores público, privado y de organizaciones de interés social</t>
  </si>
  <si>
    <t>Profesionales, científicos e intelectuales</t>
  </si>
  <si>
    <t>Técnicos y profesionales de nivel medio</t>
  </si>
  <si>
    <t>Empleados de oficina</t>
  </si>
  <si>
    <t>Trabajadores de los servicios y vendedores de comercios y mercados</t>
  </si>
  <si>
    <t>Agricultores y trabajadores agropecuarios, forestales, de la pesca y caza</t>
  </si>
  <si>
    <t>Artesanos y trabajadores de la minería, la construcción, la industria manufacturera, la mecánica y ocupaciones afines</t>
  </si>
  <si>
    <t>Operadores de instalaciones fijas y máquinas; ensambladores, conductores y operadores de maquinarias móviles</t>
  </si>
  <si>
    <t>Trabajadores no calificados de los servicios, la minería, construcción, industria manufacturera, transporte y otras ocupaciones elementales</t>
  </si>
  <si>
    <t>TOTAL</t>
  </si>
  <si>
    <t xml:space="preserve">    Menos de 300.00</t>
  </si>
  <si>
    <t xml:space="preserve">     300.00 - 399.99</t>
  </si>
  <si>
    <t xml:space="preserve">     400.00 - 499.99</t>
  </si>
  <si>
    <t xml:space="preserve">     500.00 - 599.99</t>
  </si>
  <si>
    <t xml:space="preserve">     600.00 - 699.99</t>
  </si>
  <si>
    <t xml:space="preserve">     700.00 - 799.99</t>
  </si>
  <si>
    <t xml:space="preserve">     800.00 - 899.99</t>
  </si>
  <si>
    <t xml:space="preserve">     900.00 - 999.99</t>
  </si>
  <si>
    <t xml:space="preserve">   1,000.00 - 1,499.99</t>
  </si>
  <si>
    <t xml:space="preserve">   1,500.00 - 1,999.99</t>
  </si>
  <si>
    <t xml:space="preserve">   2,000.00 y más</t>
  </si>
  <si>
    <t>Hombres</t>
  </si>
  <si>
    <t>Mujeres</t>
  </si>
  <si>
    <t>Montos de sueldo (en balboas)</t>
  </si>
  <si>
    <t>- Cantidad nula o  cero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</si>
</sst>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3" fontId="0" fillId="0" borderId="0" xfId="0" applyNumberFormat="1"/>
    <xf numFmtId="0" fontId="2" fillId="0" borderId="0" xfId="0" applyFont="1" applyAlignment="1">
      <alignment horizontal="right"/>
    </xf>
    <xf numFmtId="3" fontId="3" fillId="2" borderId="7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0" fontId="0" fillId="0" borderId="1" xfId="0" applyBorder="1"/>
    <xf numFmtId="3" fontId="0" fillId="0" borderId="11" xfId="0" applyNumberFormat="1" applyBorder="1" applyAlignment="1">
      <alignment horizontal="right"/>
    </xf>
    <xf numFmtId="3" fontId="0" fillId="0" borderId="12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0" fontId="0" fillId="0" borderId="5" xfId="0" applyBorder="1"/>
    <xf numFmtId="0" fontId="0" fillId="0" borderId="0" xfId="0" applyBorder="1"/>
    <xf numFmtId="0" fontId="0" fillId="0" borderId="12" xfId="0" applyBorder="1"/>
    <xf numFmtId="0" fontId="2" fillId="0" borderId="8" xfId="0" applyFont="1" applyBorder="1" applyAlignment="1">
      <alignment vertical="center" wrapText="1"/>
    </xf>
    <xf numFmtId="3" fontId="2" fillId="0" borderId="12" xfId="0" applyNumberFormat="1" applyFont="1" applyBorder="1" applyAlignment="1">
      <alignment horizontal="center"/>
    </xf>
    <xf numFmtId="3" fontId="2" fillId="0" borderId="12" xfId="0" applyNumberFormat="1" applyFont="1" applyBorder="1" applyAlignment="1">
      <alignment horizontal="right"/>
    </xf>
    <xf numFmtId="3" fontId="0" fillId="0" borderId="12" xfId="0" applyNumberFormat="1" applyFill="1" applyBorder="1" applyAlignment="1"/>
    <xf numFmtId="0" fontId="0" fillId="0" borderId="12" xfId="0" applyFont="1" applyFill="1" applyBorder="1" applyAlignment="1">
      <alignment horizontal="left"/>
    </xf>
    <xf numFmtId="164" fontId="0" fillId="0" borderId="12" xfId="0" applyNumberFormat="1" applyBorder="1" applyAlignment="1">
      <alignment horizontal="right"/>
    </xf>
    <xf numFmtId="3" fontId="0" fillId="0" borderId="12" xfId="0" applyNumberFormat="1" applyBorder="1" applyAlignment="1"/>
    <xf numFmtId="3" fontId="1" fillId="0" borderId="12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vertical="center" wrapText="1"/>
    </xf>
    <xf numFmtId="3" fontId="2" fillId="0" borderId="12" xfId="0" applyNumberFormat="1" applyFont="1" applyFill="1" applyBorder="1" applyAlignment="1">
      <alignment horizontal="right"/>
    </xf>
    <xf numFmtId="3" fontId="0" fillId="0" borderId="12" xfId="0" applyNumberFormat="1" applyFill="1" applyBorder="1" applyAlignment="1">
      <alignment horizontal="right"/>
    </xf>
    <xf numFmtId="0" fontId="0" fillId="0" borderId="0" xfId="0" applyFill="1"/>
    <xf numFmtId="0" fontId="0" fillId="0" borderId="13" xfId="0" applyBorder="1"/>
    <xf numFmtId="3" fontId="0" fillId="0" borderId="14" xfId="0" applyNumberFormat="1" applyBorder="1" applyAlignment="1"/>
    <xf numFmtId="3" fontId="0" fillId="0" borderId="14" xfId="0" applyNumberFormat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49" fontId="0" fillId="0" borderId="0" xfId="0" applyNumberFormat="1" applyBorder="1"/>
    <xf numFmtId="3" fontId="0" fillId="0" borderId="0" xfId="0" applyNumberFormat="1" applyAlignment="1"/>
    <xf numFmtId="3" fontId="0" fillId="0" borderId="0" xfId="0" applyNumberFormat="1" applyAlignment="1">
      <alignment horizontal="right"/>
    </xf>
    <xf numFmtId="0" fontId="0" fillId="0" borderId="0" xfId="0" applyAlignment="1"/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3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M121"/>
  <sheetViews>
    <sheetView tabSelected="1" topLeftCell="A25" zoomScaleNormal="100" workbookViewId="0">
      <selection activeCell="J47" sqref="J47"/>
    </sheetView>
  </sheetViews>
  <sheetFormatPr baseColWidth="10" defaultRowHeight="12.75" x14ac:dyDescent="0.2"/>
  <cols>
    <col min="1" max="1" width="5.42578125" customWidth="1"/>
    <col min="2" max="2" width="34" customWidth="1"/>
    <col min="3" max="3" width="22.85546875" style="2" customWidth="1"/>
    <col min="4" max="4" width="23" style="2" customWidth="1"/>
    <col min="5" max="5" width="18.7109375" style="2" customWidth="1"/>
    <col min="6" max="6" width="15" style="2" customWidth="1"/>
    <col min="7" max="7" width="17.28515625" style="2" customWidth="1"/>
    <col min="8" max="8" width="17.42578125" style="2" customWidth="1"/>
    <col min="9" max="9" width="16.85546875" style="2" customWidth="1"/>
    <col min="10" max="10" width="19.28515625" style="2" customWidth="1"/>
    <col min="11" max="11" width="22.7109375" style="2" customWidth="1"/>
    <col min="12" max="12" width="20.42578125" style="2" customWidth="1"/>
    <col min="13" max="13" width="5.42578125" customWidth="1"/>
  </cols>
  <sheetData>
    <row r="1" spans="1:13" ht="13.7" customHeight="1" x14ac:dyDescent="0.2">
      <c r="A1" s="1" t="s">
        <v>0</v>
      </c>
      <c r="M1" s="3" t="str">
        <f>A1</f>
        <v>Cuadro 9.  EMPLEADOS Y MONTOS DE SUELDO DE LAS INSTITUCIONES DESCENTRALIZADAS EN LA REPÚBLICA,</v>
      </c>
    </row>
    <row r="2" spans="1:13" x14ac:dyDescent="0.2">
      <c r="A2" s="1" t="s">
        <v>1</v>
      </c>
      <c r="M2" s="3" t="str">
        <f>A2</f>
        <v>POR OCUPACIÓN, SEGÚN SEXO Y SUELDO MENSUAL: AGOSTO  2019</v>
      </c>
    </row>
    <row r="4" spans="1:13" ht="12.75" customHeight="1" x14ac:dyDescent="0.2">
      <c r="A4" s="39" t="s">
        <v>2</v>
      </c>
      <c r="B4" s="42" t="s">
        <v>3</v>
      </c>
      <c r="C4" s="43" t="s">
        <v>4</v>
      </c>
      <c r="D4" s="44"/>
      <c r="E4" s="44"/>
      <c r="F4" s="45"/>
      <c r="G4" s="43" t="s">
        <v>4</v>
      </c>
      <c r="H4" s="44"/>
      <c r="I4" s="44"/>
      <c r="J4" s="44"/>
      <c r="K4" s="44"/>
      <c r="L4" s="45"/>
      <c r="M4" s="46" t="s">
        <v>2</v>
      </c>
    </row>
    <row r="5" spans="1:13" x14ac:dyDescent="0.2">
      <c r="A5" s="40"/>
      <c r="B5" s="42"/>
      <c r="C5" s="49" t="s">
        <v>5</v>
      </c>
      <c r="D5" s="43" t="s">
        <v>6</v>
      </c>
      <c r="E5" s="44"/>
      <c r="F5" s="45"/>
      <c r="G5" s="43" t="s">
        <v>6</v>
      </c>
      <c r="H5" s="44"/>
      <c r="I5" s="44"/>
      <c r="J5" s="44"/>
      <c r="K5" s="44"/>
      <c r="L5" s="45"/>
      <c r="M5" s="47"/>
    </row>
    <row r="6" spans="1:13" ht="141" customHeight="1" x14ac:dyDescent="0.2">
      <c r="A6" s="41"/>
      <c r="B6" s="42"/>
      <c r="C6" s="49"/>
      <c r="D6" s="4" t="s">
        <v>7</v>
      </c>
      <c r="E6" s="4" t="s">
        <v>8</v>
      </c>
      <c r="F6" s="4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5" t="s">
        <v>14</v>
      </c>
      <c r="L6" s="5" t="s">
        <v>15</v>
      </c>
      <c r="M6" s="48"/>
    </row>
    <row r="7" spans="1:13" ht="15.95" customHeight="1" x14ac:dyDescent="0.2">
      <c r="A7" s="6"/>
      <c r="C7" s="7"/>
      <c r="D7" s="8"/>
      <c r="E7" s="8"/>
      <c r="F7" s="8"/>
      <c r="G7" s="8"/>
      <c r="H7" s="8"/>
      <c r="I7" s="8"/>
      <c r="J7" s="8"/>
      <c r="K7" s="8"/>
      <c r="L7" s="9"/>
      <c r="M7" s="10"/>
    </row>
    <row r="8" spans="1:13" ht="15.95" customHeight="1" x14ac:dyDescent="0.2">
      <c r="A8" s="11"/>
      <c r="B8" s="12"/>
      <c r="C8" s="33" t="s">
        <v>4</v>
      </c>
      <c r="D8" s="34"/>
      <c r="E8" s="34"/>
      <c r="F8" s="35"/>
      <c r="G8" s="36" t="s">
        <v>4</v>
      </c>
      <c r="H8" s="37"/>
      <c r="I8" s="37"/>
      <c r="J8" s="37"/>
      <c r="K8" s="37"/>
      <c r="L8" s="38"/>
      <c r="M8" s="11"/>
    </row>
    <row r="9" spans="1:13" ht="15.95" customHeight="1" x14ac:dyDescent="0.2">
      <c r="A9" s="11"/>
      <c r="B9" s="13"/>
      <c r="C9" s="33"/>
      <c r="D9" s="34"/>
      <c r="E9" s="34"/>
      <c r="F9" s="35"/>
      <c r="G9" s="36"/>
      <c r="H9" s="37"/>
      <c r="I9" s="37"/>
      <c r="J9" s="37"/>
      <c r="K9" s="37"/>
      <c r="L9" s="38"/>
      <c r="M9" s="11"/>
    </row>
    <row r="10" spans="1:13" ht="15.95" customHeight="1" x14ac:dyDescent="0.2">
      <c r="A10" s="11">
        <v>1</v>
      </c>
      <c r="B10" s="14" t="s">
        <v>16</v>
      </c>
      <c r="C10" s="15">
        <f t="shared" ref="C10:L10" si="0">C25+C39</f>
        <v>39022</v>
      </c>
      <c r="D10" s="15">
        <f t="shared" si="0"/>
        <v>3554</v>
      </c>
      <c r="E10" s="15">
        <f t="shared" si="0"/>
        <v>15889</v>
      </c>
      <c r="F10" s="15">
        <f t="shared" si="0"/>
        <v>6266</v>
      </c>
      <c r="G10" s="15">
        <f t="shared" si="0"/>
        <v>5832</v>
      </c>
      <c r="H10" s="15">
        <f t="shared" si="0"/>
        <v>2545</v>
      </c>
      <c r="I10" s="15">
        <f t="shared" si="0"/>
        <v>237</v>
      </c>
      <c r="J10" s="15">
        <f t="shared" si="0"/>
        <v>690</v>
      </c>
      <c r="K10" s="15">
        <f t="shared" si="0"/>
        <v>874</v>
      </c>
      <c r="L10" s="15">
        <f t="shared" si="0"/>
        <v>3135</v>
      </c>
      <c r="M10" s="11">
        <v>1</v>
      </c>
    </row>
    <row r="11" spans="1:13" ht="14.25" customHeight="1" x14ac:dyDescent="0.2">
      <c r="A11" s="11"/>
      <c r="B11" s="14"/>
      <c r="C11" s="8"/>
      <c r="D11" s="8"/>
      <c r="E11" s="8"/>
      <c r="F11" s="8"/>
      <c r="G11" s="8"/>
      <c r="H11" s="8"/>
      <c r="I11" s="8"/>
      <c r="J11" s="8"/>
      <c r="K11" s="8"/>
      <c r="L11" s="8"/>
      <c r="M11" s="11"/>
    </row>
    <row r="12" spans="1:13" ht="14.25" customHeight="1" x14ac:dyDescent="0.2">
      <c r="A12" s="11"/>
      <c r="B12" s="16"/>
      <c r="D12" s="8"/>
      <c r="E12" s="8"/>
      <c r="F12" s="8"/>
      <c r="G12" s="8"/>
      <c r="H12" s="8"/>
      <c r="I12" s="8"/>
      <c r="J12" s="8"/>
      <c r="K12" s="8"/>
      <c r="L12" s="8"/>
      <c r="M12" s="11"/>
    </row>
    <row r="13" spans="1:13" ht="15.95" customHeight="1" x14ac:dyDescent="0.2">
      <c r="A13" s="11">
        <f>A10+1</f>
        <v>2</v>
      </c>
      <c r="B13" s="17" t="s">
        <v>17</v>
      </c>
      <c r="C13" s="8">
        <f t="shared" ref="C13:C23" si="1">SUM(D13:L13)</f>
        <v>202</v>
      </c>
      <c r="D13" s="8">
        <f t="shared" ref="D13:L23" si="2">D27+D41</f>
        <v>1</v>
      </c>
      <c r="E13" s="8">
        <f t="shared" si="2"/>
        <v>200</v>
      </c>
      <c r="F13" s="18">
        <f t="shared" si="2"/>
        <v>0</v>
      </c>
      <c r="G13" s="18">
        <f t="shared" si="2"/>
        <v>0</v>
      </c>
      <c r="H13" s="18">
        <f t="shared" si="2"/>
        <v>0</v>
      </c>
      <c r="I13" s="18">
        <f t="shared" si="2"/>
        <v>0</v>
      </c>
      <c r="J13" s="8">
        <f t="shared" si="2"/>
        <v>1</v>
      </c>
      <c r="K13" s="18">
        <f t="shared" si="2"/>
        <v>0</v>
      </c>
      <c r="L13" s="18">
        <f t="shared" si="2"/>
        <v>0</v>
      </c>
      <c r="M13" s="11">
        <f>M10+1</f>
        <v>2</v>
      </c>
    </row>
    <row r="14" spans="1:13" ht="15.95" customHeight="1" x14ac:dyDescent="0.2">
      <c r="A14" s="11">
        <f t="shared" ref="A14:A23" si="3">+A13+1</f>
        <v>3</v>
      </c>
      <c r="B14" s="17" t="s">
        <v>18</v>
      </c>
      <c r="C14" s="8">
        <f t="shared" si="1"/>
        <v>402</v>
      </c>
      <c r="D14" s="8">
        <f t="shared" si="2"/>
        <v>122</v>
      </c>
      <c r="E14" s="8">
        <f t="shared" si="2"/>
        <v>242</v>
      </c>
      <c r="F14" s="8">
        <f t="shared" si="2"/>
        <v>19</v>
      </c>
      <c r="G14" s="8">
        <f t="shared" si="2"/>
        <v>11</v>
      </c>
      <c r="H14" s="18">
        <f t="shared" si="2"/>
        <v>0</v>
      </c>
      <c r="I14" s="18">
        <f t="shared" si="2"/>
        <v>0</v>
      </c>
      <c r="J14" s="8">
        <f t="shared" si="2"/>
        <v>1</v>
      </c>
      <c r="K14" s="18">
        <f t="shared" si="2"/>
        <v>0</v>
      </c>
      <c r="L14" s="8">
        <f t="shared" si="2"/>
        <v>7</v>
      </c>
      <c r="M14" s="11">
        <f t="shared" ref="M14:M23" si="4">+M13+1</f>
        <v>3</v>
      </c>
    </row>
    <row r="15" spans="1:13" ht="15.95" customHeight="1" x14ac:dyDescent="0.2">
      <c r="A15" s="11">
        <f t="shared" si="3"/>
        <v>4</v>
      </c>
      <c r="B15" s="17" t="s">
        <v>19</v>
      </c>
      <c r="C15" s="8">
        <f t="shared" si="1"/>
        <v>196</v>
      </c>
      <c r="D15" s="8">
        <f t="shared" si="2"/>
        <v>2</v>
      </c>
      <c r="E15" s="8">
        <f t="shared" si="2"/>
        <v>177</v>
      </c>
      <c r="F15" s="8">
        <f t="shared" si="2"/>
        <v>11</v>
      </c>
      <c r="G15" s="8">
        <f t="shared" si="2"/>
        <v>2</v>
      </c>
      <c r="H15" s="18">
        <f t="shared" si="2"/>
        <v>0</v>
      </c>
      <c r="I15" s="18">
        <f t="shared" si="2"/>
        <v>0</v>
      </c>
      <c r="J15" s="8">
        <f t="shared" si="2"/>
        <v>1</v>
      </c>
      <c r="K15" s="18">
        <f t="shared" si="2"/>
        <v>0</v>
      </c>
      <c r="L15" s="8">
        <f t="shared" si="2"/>
        <v>3</v>
      </c>
      <c r="M15" s="11">
        <f t="shared" si="4"/>
        <v>4</v>
      </c>
    </row>
    <row r="16" spans="1:13" ht="15.95" customHeight="1" x14ac:dyDescent="0.2">
      <c r="A16" s="11">
        <f t="shared" si="3"/>
        <v>5</v>
      </c>
      <c r="B16" s="17" t="s">
        <v>20</v>
      </c>
      <c r="C16" s="8">
        <f t="shared" si="1"/>
        <v>435</v>
      </c>
      <c r="D16" s="8">
        <f t="shared" si="2"/>
        <v>1</v>
      </c>
      <c r="E16" s="8">
        <f t="shared" si="2"/>
        <v>411</v>
      </c>
      <c r="F16" s="8">
        <f t="shared" si="2"/>
        <v>16</v>
      </c>
      <c r="G16" s="8">
        <f t="shared" si="2"/>
        <v>3</v>
      </c>
      <c r="H16" s="8">
        <f t="shared" si="2"/>
        <v>2</v>
      </c>
      <c r="I16" s="18">
        <f t="shared" si="2"/>
        <v>0</v>
      </c>
      <c r="J16" s="18">
        <f t="shared" si="2"/>
        <v>0</v>
      </c>
      <c r="K16" s="18">
        <f t="shared" si="2"/>
        <v>0</v>
      </c>
      <c r="L16" s="8">
        <f t="shared" si="2"/>
        <v>2</v>
      </c>
      <c r="M16" s="11">
        <f t="shared" si="4"/>
        <v>5</v>
      </c>
    </row>
    <row r="17" spans="1:13" ht="15.95" customHeight="1" x14ac:dyDescent="0.2">
      <c r="A17" s="11">
        <f t="shared" si="3"/>
        <v>6</v>
      </c>
      <c r="B17" s="17" t="s">
        <v>21</v>
      </c>
      <c r="C17" s="8">
        <f t="shared" si="1"/>
        <v>6276</v>
      </c>
      <c r="D17" s="8">
        <f t="shared" si="2"/>
        <v>245</v>
      </c>
      <c r="E17" s="8">
        <f t="shared" si="2"/>
        <v>538</v>
      </c>
      <c r="F17" s="8">
        <f t="shared" si="2"/>
        <v>836</v>
      </c>
      <c r="G17" s="8">
        <f t="shared" si="2"/>
        <v>2015</v>
      </c>
      <c r="H17" s="8">
        <f t="shared" si="2"/>
        <v>532</v>
      </c>
      <c r="I17" s="8">
        <f t="shared" si="2"/>
        <v>209</v>
      </c>
      <c r="J17" s="8">
        <f t="shared" si="2"/>
        <v>122</v>
      </c>
      <c r="K17" s="8">
        <f t="shared" si="2"/>
        <v>291</v>
      </c>
      <c r="L17" s="8">
        <f t="shared" si="2"/>
        <v>1488</v>
      </c>
      <c r="M17" s="11">
        <f t="shared" si="4"/>
        <v>6</v>
      </c>
    </row>
    <row r="18" spans="1:13" ht="15.95" customHeight="1" x14ac:dyDescent="0.2">
      <c r="A18" s="11">
        <f t="shared" si="3"/>
        <v>7</v>
      </c>
      <c r="B18" s="17" t="s">
        <v>22</v>
      </c>
      <c r="C18" s="8">
        <f t="shared" si="1"/>
        <v>5015</v>
      </c>
      <c r="D18" s="8">
        <f t="shared" si="2"/>
        <v>254</v>
      </c>
      <c r="E18" s="8">
        <f t="shared" si="2"/>
        <v>715</v>
      </c>
      <c r="F18" s="8">
        <f t="shared" si="2"/>
        <v>963</v>
      </c>
      <c r="G18" s="8">
        <f t="shared" si="2"/>
        <v>1394</v>
      </c>
      <c r="H18" s="8">
        <f t="shared" si="2"/>
        <v>254</v>
      </c>
      <c r="I18" s="8">
        <f t="shared" si="2"/>
        <v>12</v>
      </c>
      <c r="J18" s="8">
        <f t="shared" si="2"/>
        <v>204</v>
      </c>
      <c r="K18" s="8">
        <f t="shared" si="2"/>
        <v>203</v>
      </c>
      <c r="L18" s="8">
        <f t="shared" si="2"/>
        <v>1016</v>
      </c>
      <c r="M18" s="11">
        <f t="shared" si="4"/>
        <v>7</v>
      </c>
    </row>
    <row r="19" spans="1:13" ht="15.95" customHeight="1" x14ac:dyDescent="0.2">
      <c r="A19" s="11">
        <f t="shared" si="3"/>
        <v>8</v>
      </c>
      <c r="B19" s="17" t="s">
        <v>23</v>
      </c>
      <c r="C19" s="8">
        <f t="shared" si="1"/>
        <v>3766</v>
      </c>
      <c r="D19" s="8">
        <f t="shared" si="2"/>
        <v>166</v>
      </c>
      <c r="E19" s="8">
        <f t="shared" si="2"/>
        <v>693</v>
      </c>
      <c r="F19" s="8">
        <f t="shared" si="2"/>
        <v>1098</v>
      </c>
      <c r="G19" s="8">
        <f t="shared" si="2"/>
        <v>737</v>
      </c>
      <c r="H19" s="8">
        <f t="shared" si="2"/>
        <v>553</v>
      </c>
      <c r="I19" s="8">
        <f t="shared" si="2"/>
        <v>8</v>
      </c>
      <c r="J19" s="8">
        <f t="shared" si="2"/>
        <v>126</v>
      </c>
      <c r="K19" s="8">
        <f t="shared" si="2"/>
        <v>133</v>
      </c>
      <c r="L19" s="8">
        <f t="shared" si="2"/>
        <v>252</v>
      </c>
      <c r="M19" s="11">
        <f t="shared" si="4"/>
        <v>8</v>
      </c>
    </row>
    <row r="20" spans="1:13" ht="15.95" customHeight="1" x14ac:dyDescent="0.2">
      <c r="A20" s="11">
        <f t="shared" si="3"/>
        <v>9</v>
      </c>
      <c r="B20" s="17" t="s">
        <v>24</v>
      </c>
      <c r="C20" s="8">
        <f t="shared" si="1"/>
        <v>2679</v>
      </c>
      <c r="D20" s="8">
        <f t="shared" si="2"/>
        <v>119</v>
      </c>
      <c r="E20" s="8">
        <f t="shared" si="2"/>
        <v>617</v>
      </c>
      <c r="F20" s="8">
        <f t="shared" si="2"/>
        <v>563</v>
      </c>
      <c r="G20" s="8">
        <f t="shared" si="2"/>
        <v>458</v>
      </c>
      <c r="H20" s="8">
        <f t="shared" si="2"/>
        <v>583</v>
      </c>
      <c r="I20" s="8">
        <f t="shared" si="2"/>
        <v>5</v>
      </c>
      <c r="J20" s="8">
        <f t="shared" si="2"/>
        <v>86</v>
      </c>
      <c r="K20" s="8">
        <f t="shared" si="2"/>
        <v>94</v>
      </c>
      <c r="L20" s="8">
        <f t="shared" si="2"/>
        <v>154</v>
      </c>
      <c r="M20" s="11">
        <f t="shared" si="4"/>
        <v>9</v>
      </c>
    </row>
    <row r="21" spans="1:13" ht="15.95" customHeight="1" x14ac:dyDescent="0.2">
      <c r="A21" s="11">
        <f t="shared" si="3"/>
        <v>10</v>
      </c>
      <c r="B21" s="17" t="s">
        <v>25</v>
      </c>
      <c r="C21" s="8">
        <f t="shared" si="1"/>
        <v>9355</v>
      </c>
      <c r="D21" s="8">
        <f t="shared" si="2"/>
        <v>824</v>
      </c>
      <c r="E21" s="8">
        <f t="shared" si="2"/>
        <v>4590</v>
      </c>
      <c r="F21" s="8">
        <f t="shared" si="2"/>
        <v>1831</v>
      </c>
      <c r="G21" s="8">
        <f t="shared" si="2"/>
        <v>1047</v>
      </c>
      <c r="H21" s="8">
        <f t="shared" si="2"/>
        <v>572</v>
      </c>
      <c r="I21" s="8">
        <f t="shared" si="2"/>
        <v>3</v>
      </c>
      <c r="J21" s="8">
        <f t="shared" si="2"/>
        <v>138</v>
      </c>
      <c r="K21" s="8">
        <f t="shared" si="2"/>
        <v>146</v>
      </c>
      <c r="L21" s="8">
        <f t="shared" si="2"/>
        <v>204</v>
      </c>
      <c r="M21" s="11">
        <f t="shared" si="4"/>
        <v>10</v>
      </c>
    </row>
    <row r="22" spans="1:13" ht="15.95" customHeight="1" x14ac:dyDescent="0.2">
      <c r="A22" s="11">
        <f t="shared" si="3"/>
        <v>11</v>
      </c>
      <c r="B22" s="17" t="s">
        <v>26</v>
      </c>
      <c r="C22" s="8">
        <f t="shared" si="1"/>
        <v>4096</v>
      </c>
      <c r="D22" s="8">
        <f t="shared" si="2"/>
        <v>642</v>
      </c>
      <c r="E22" s="8">
        <f t="shared" si="2"/>
        <v>2665</v>
      </c>
      <c r="F22" s="8">
        <f t="shared" si="2"/>
        <v>584</v>
      </c>
      <c r="G22" s="8">
        <f t="shared" si="2"/>
        <v>130</v>
      </c>
      <c r="H22" s="8">
        <f t="shared" si="2"/>
        <v>49</v>
      </c>
      <c r="I22" s="18">
        <f t="shared" si="2"/>
        <v>0</v>
      </c>
      <c r="J22" s="8">
        <f t="shared" si="2"/>
        <v>10</v>
      </c>
      <c r="K22" s="8">
        <f t="shared" si="2"/>
        <v>7</v>
      </c>
      <c r="L22" s="8">
        <f t="shared" si="2"/>
        <v>9</v>
      </c>
      <c r="M22" s="11">
        <f t="shared" si="4"/>
        <v>11</v>
      </c>
    </row>
    <row r="23" spans="1:13" ht="15.95" customHeight="1" x14ac:dyDescent="0.2">
      <c r="A23" s="11">
        <f t="shared" si="3"/>
        <v>12</v>
      </c>
      <c r="B23" s="19" t="s">
        <v>27</v>
      </c>
      <c r="C23" s="8">
        <f t="shared" si="1"/>
        <v>6600</v>
      </c>
      <c r="D23" s="8">
        <f t="shared" si="2"/>
        <v>1178</v>
      </c>
      <c r="E23" s="8">
        <f t="shared" si="2"/>
        <v>5041</v>
      </c>
      <c r="F23" s="8">
        <f t="shared" si="2"/>
        <v>345</v>
      </c>
      <c r="G23" s="8">
        <f t="shared" si="2"/>
        <v>35</v>
      </c>
      <c r="H23" s="18">
        <f t="shared" si="2"/>
        <v>0</v>
      </c>
      <c r="I23" s="18">
        <f t="shared" si="2"/>
        <v>0</v>
      </c>
      <c r="J23" s="8">
        <f t="shared" si="2"/>
        <v>1</v>
      </c>
      <c r="K23" s="18">
        <f t="shared" si="2"/>
        <v>0</v>
      </c>
      <c r="L23" s="18">
        <f t="shared" si="2"/>
        <v>0</v>
      </c>
      <c r="M23" s="11">
        <f t="shared" si="4"/>
        <v>12</v>
      </c>
    </row>
    <row r="24" spans="1:13" ht="14.25" customHeight="1" x14ac:dyDescent="0.2">
      <c r="A24" s="11"/>
      <c r="B24" s="19"/>
      <c r="C24" s="8"/>
      <c r="D24" s="8"/>
      <c r="E24" s="8"/>
      <c r="F24" s="8"/>
      <c r="G24" s="8"/>
      <c r="H24" s="8"/>
      <c r="I24" s="8"/>
      <c r="J24" s="8"/>
      <c r="K24" s="8"/>
      <c r="L24" s="8"/>
      <c r="M24" s="11"/>
    </row>
    <row r="25" spans="1:13" ht="14.25" customHeight="1" x14ac:dyDescent="0.2">
      <c r="A25" s="11">
        <f>A23+1</f>
        <v>13</v>
      </c>
      <c r="B25" s="20" t="s">
        <v>28</v>
      </c>
      <c r="C25" s="15">
        <f t="shared" ref="C25:L25" si="5">SUM(C27:C37)</f>
        <v>17781</v>
      </c>
      <c r="D25" s="15">
        <f t="shared" si="5"/>
        <v>1618</v>
      </c>
      <c r="E25" s="15">
        <f t="shared" si="5"/>
        <v>6547</v>
      </c>
      <c r="F25" s="15">
        <f t="shared" si="5"/>
        <v>2827</v>
      </c>
      <c r="G25" s="15">
        <f t="shared" si="5"/>
        <v>1377</v>
      </c>
      <c r="H25" s="15">
        <f t="shared" si="5"/>
        <v>2197</v>
      </c>
      <c r="I25" s="15">
        <f t="shared" si="5"/>
        <v>212</v>
      </c>
      <c r="J25" s="15">
        <f t="shared" si="5"/>
        <v>596</v>
      </c>
      <c r="K25" s="15">
        <f t="shared" si="5"/>
        <v>813</v>
      </c>
      <c r="L25" s="15">
        <f t="shared" si="5"/>
        <v>1594</v>
      </c>
      <c r="M25" s="11">
        <f>M23+1</f>
        <v>13</v>
      </c>
    </row>
    <row r="26" spans="1:13" ht="14.25" customHeight="1" x14ac:dyDescent="0.2">
      <c r="A26" s="11"/>
      <c r="B26" s="19"/>
      <c r="C26" s="8"/>
      <c r="D26" s="8"/>
      <c r="E26" s="8"/>
      <c r="F26" s="8"/>
      <c r="G26" s="8"/>
      <c r="H26" s="8"/>
      <c r="I26" s="8"/>
      <c r="J26" s="8"/>
      <c r="K26" s="8"/>
      <c r="L26" s="8"/>
      <c r="M26" s="11"/>
    </row>
    <row r="27" spans="1:13" ht="15.95" customHeight="1" x14ac:dyDescent="0.2">
      <c r="A27" s="11">
        <f>A25+1</f>
        <v>14</v>
      </c>
      <c r="B27" s="17" t="s">
        <v>17</v>
      </c>
      <c r="C27" s="8">
        <f t="shared" ref="C27:C37" si="6">SUM(D27:L27)</f>
        <v>123</v>
      </c>
      <c r="D27" s="8">
        <v>1</v>
      </c>
      <c r="E27" s="8">
        <v>121</v>
      </c>
      <c r="F27" s="18">
        <v>0</v>
      </c>
      <c r="G27" s="18">
        <v>0</v>
      </c>
      <c r="H27" s="18">
        <v>0</v>
      </c>
      <c r="I27" s="18">
        <v>0</v>
      </c>
      <c r="J27" s="8">
        <v>1</v>
      </c>
      <c r="K27" s="18">
        <v>0</v>
      </c>
      <c r="L27" s="18">
        <v>0</v>
      </c>
      <c r="M27" s="11">
        <f>M25+1</f>
        <v>14</v>
      </c>
    </row>
    <row r="28" spans="1:13" ht="15.95" customHeight="1" x14ac:dyDescent="0.2">
      <c r="A28" s="11">
        <f t="shared" ref="A28:A37" si="7">+A27+1</f>
        <v>15</v>
      </c>
      <c r="B28" s="17" t="s">
        <v>18</v>
      </c>
      <c r="C28" s="8">
        <f t="shared" si="6"/>
        <v>219</v>
      </c>
      <c r="D28" s="8">
        <v>69</v>
      </c>
      <c r="E28" s="8">
        <v>132</v>
      </c>
      <c r="F28" s="8">
        <v>10</v>
      </c>
      <c r="G28" s="8">
        <v>4</v>
      </c>
      <c r="H28" s="18">
        <v>0</v>
      </c>
      <c r="I28" s="18">
        <v>0</v>
      </c>
      <c r="J28" s="8">
        <v>1</v>
      </c>
      <c r="K28" s="18">
        <v>0</v>
      </c>
      <c r="L28" s="8">
        <v>3</v>
      </c>
      <c r="M28" s="11">
        <f t="shared" ref="M28:M37" si="8">+M27+1</f>
        <v>15</v>
      </c>
    </row>
    <row r="29" spans="1:13" ht="15.95" customHeight="1" x14ac:dyDescent="0.2">
      <c r="A29" s="11">
        <f t="shared" si="7"/>
        <v>16</v>
      </c>
      <c r="B29" s="17" t="s">
        <v>19</v>
      </c>
      <c r="C29" s="8">
        <f t="shared" si="6"/>
        <v>124</v>
      </c>
      <c r="D29" s="8">
        <v>2</v>
      </c>
      <c r="E29" s="8">
        <v>107</v>
      </c>
      <c r="F29" s="8">
        <v>10</v>
      </c>
      <c r="G29" s="8">
        <v>2</v>
      </c>
      <c r="H29" s="18">
        <v>0</v>
      </c>
      <c r="I29" s="18">
        <v>0</v>
      </c>
      <c r="J29" s="8">
        <v>1</v>
      </c>
      <c r="K29" s="18">
        <v>0</v>
      </c>
      <c r="L29" s="8">
        <v>2</v>
      </c>
      <c r="M29" s="11">
        <f t="shared" si="8"/>
        <v>16</v>
      </c>
    </row>
    <row r="30" spans="1:13" ht="15.95" customHeight="1" x14ac:dyDescent="0.2">
      <c r="A30" s="11">
        <f t="shared" si="7"/>
        <v>17</v>
      </c>
      <c r="B30" s="17" t="s">
        <v>20</v>
      </c>
      <c r="C30" s="8">
        <f t="shared" si="6"/>
        <v>207</v>
      </c>
      <c r="D30" s="18">
        <v>0</v>
      </c>
      <c r="E30" s="8">
        <v>193</v>
      </c>
      <c r="F30" s="8">
        <v>12</v>
      </c>
      <c r="G30" s="8">
        <v>1</v>
      </c>
      <c r="H30" s="18">
        <v>0</v>
      </c>
      <c r="I30" s="18">
        <v>0</v>
      </c>
      <c r="J30" s="18">
        <v>0</v>
      </c>
      <c r="K30" s="18">
        <v>0</v>
      </c>
      <c r="L30" s="8">
        <v>1</v>
      </c>
      <c r="M30" s="11">
        <f t="shared" si="8"/>
        <v>17</v>
      </c>
    </row>
    <row r="31" spans="1:13" ht="15.95" customHeight="1" x14ac:dyDescent="0.2">
      <c r="A31" s="11">
        <f t="shared" si="7"/>
        <v>18</v>
      </c>
      <c r="B31" s="17" t="s">
        <v>21</v>
      </c>
      <c r="C31" s="8">
        <f t="shared" si="6"/>
        <v>3024</v>
      </c>
      <c r="D31" s="8">
        <v>99</v>
      </c>
      <c r="E31" s="8">
        <v>277</v>
      </c>
      <c r="F31" s="8">
        <v>482</v>
      </c>
      <c r="G31" s="8">
        <v>459</v>
      </c>
      <c r="H31" s="8">
        <v>415</v>
      </c>
      <c r="I31" s="8">
        <v>188</v>
      </c>
      <c r="J31" s="8">
        <v>107</v>
      </c>
      <c r="K31" s="8">
        <v>266</v>
      </c>
      <c r="L31" s="8">
        <v>731</v>
      </c>
      <c r="M31" s="11">
        <f t="shared" si="8"/>
        <v>18</v>
      </c>
    </row>
    <row r="32" spans="1:13" ht="15.95" customHeight="1" x14ac:dyDescent="0.2">
      <c r="A32" s="11">
        <f t="shared" si="7"/>
        <v>19</v>
      </c>
      <c r="B32" s="17" t="s">
        <v>22</v>
      </c>
      <c r="C32" s="8">
        <f t="shared" si="6"/>
        <v>2292</v>
      </c>
      <c r="D32" s="8">
        <v>115</v>
      </c>
      <c r="E32" s="8">
        <v>301</v>
      </c>
      <c r="F32" s="8">
        <v>514</v>
      </c>
      <c r="G32" s="8">
        <v>303</v>
      </c>
      <c r="H32" s="8">
        <v>173</v>
      </c>
      <c r="I32" s="8">
        <v>11</v>
      </c>
      <c r="J32" s="8">
        <v>169</v>
      </c>
      <c r="K32" s="8">
        <v>186</v>
      </c>
      <c r="L32" s="8">
        <v>520</v>
      </c>
      <c r="M32" s="11">
        <f t="shared" si="8"/>
        <v>19</v>
      </c>
    </row>
    <row r="33" spans="1:13" ht="15.95" customHeight="1" x14ac:dyDescent="0.2">
      <c r="A33" s="11">
        <f t="shared" si="7"/>
        <v>20</v>
      </c>
      <c r="B33" s="17" t="s">
        <v>23</v>
      </c>
      <c r="C33" s="8">
        <f t="shared" si="6"/>
        <v>1854</v>
      </c>
      <c r="D33" s="8">
        <v>72</v>
      </c>
      <c r="E33" s="8">
        <v>327</v>
      </c>
      <c r="F33" s="8">
        <v>469</v>
      </c>
      <c r="G33" s="8">
        <v>147</v>
      </c>
      <c r="H33" s="8">
        <v>474</v>
      </c>
      <c r="I33" s="8">
        <v>7</v>
      </c>
      <c r="J33" s="8">
        <v>110</v>
      </c>
      <c r="K33" s="8">
        <v>125</v>
      </c>
      <c r="L33" s="8">
        <v>123</v>
      </c>
      <c r="M33" s="11">
        <f t="shared" si="8"/>
        <v>20</v>
      </c>
    </row>
    <row r="34" spans="1:13" ht="15.95" customHeight="1" x14ac:dyDescent="0.2">
      <c r="A34" s="11">
        <f t="shared" si="7"/>
        <v>21</v>
      </c>
      <c r="B34" s="17" t="s">
        <v>24</v>
      </c>
      <c r="C34" s="8">
        <f t="shared" si="6"/>
        <v>1534</v>
      </c>
      <c r="D34" s="8">
        <v>60</v>
      </c>
      <c r="E34" s="8">
        <v>283</v>
      </c>
      <c r="F34" s="8">
        <v>263</v>
      </c>
      <c r="G34" s="8">
        <v>130</v>
      </c>
      <c r="H34" s="8">
        <v>543</v>
      </c>
      <c r="I34" s="8">
        <v>4</v>
      </c>
      <c r="J34" s="8">
        <v>74</v>
      </c>
      <c r="K34" s="8">
        <v>90</v>
      </c>
      <c r="L34" s="8">
        <v>87</v>
      </c>
      <c r="M34" s="11">
        <f t="shared" si="8"/>
        <v>21</v>
      </c>
    </row>
    <row r="35" spans="1:13" ht="15.95" customHeight="1" x14ac:dyDescent="0.2">
      <c r="A35" s="11">
        <f t="shared" si="7"/>
        <v>22</v>
      </c>
      <c r="B35" s="17" t="s">
        <v>25</v>
      </c>
      <c r="C35" s="8">
        <f t="shared" si="6"/>
        <v>4163</v>
      </c>
      <c r="D35" s="8">
        <v>417</v>
      </c>
      <c r="E35" s="8">
        <v>1839</v>
      </c>
      <c r="F35" s="8">
        <v>696</v>
      </c>
      <c r="G35" s="8">
        <v>282</v>
      </c>
      <c r="H35" s="8">
        <v>544</v>
      </c>
      <c r="I35" s="8">
        <v>2</v>
      </c>
      <c r="J35" s="8">
        <v>123</v>
      </c>
      <c r="K35" s="8">
        <v>139</v>
      </c>
      <c r="L35" s="8">
        <v>121</v>
      </c>
      <c r="M35" s="11">
        <f t="shared" si="8"/>
        <v>22</v>
      </c>
    </row>
    <row r="36" spans="1:13" ht="15.95" customHeight="1" x14ac:dyDescent="0.2">
      <c r="A36" s="11">
        <f t="shared" si="7"/>
        <v>23</v>
      </c>
      <c r="B36" s="17" t="s">
        <v>26</v>
      </c>
      <c r="C36" s="8">
        <f t="shared" si="6"/>
        <v>1369</v>
      </c>
      <c r="D36" s="8">
        <v>260</v>
      </c>
      <c r="E36" s="8">
        <v>783</v>
      </c>
      <c r="F36" s="8">
        <v>219</v>
      </c>
      <c r="G36" s="8">
        <v>37</v>
      </c>
      <c r="H36" s="8">
        <v>48</v>
      </c>
      <c r="I36" s="18">
        <v>0</v>
      </c>
      <c r="J36" s="8">
        <v>9</v>
      </c>
      <c r="K36" s="8">
        <v>7</v>
      </c>
      <c r="L36" s="8">
        <v>6</v>
      </c>
      <c r="M36" s="11">
        <f t="shared" si="8"/>
        <v>23</v>
      </c>
    </row>
    <row r="37" spans="1:13" ht="15.95" customHeight="1" x14ac:dyDescent="0.2">
      <c r="A37" s="11">
        <f t="shared" si="7"/>
        <v>24</v>
      </c>
      <c r="B37" s="19" t="s">
        <v>27</v>
      </c>
      <c r="C37" s="8">
        <f t="shared" si="6"/>
        <v>2872</v>
      </c>
      <c r="D37" s="8">
        <v>523</v>
      </c>
      <c r="E37" s="8">
        <v>2184</v>
      </c>
      <c r="F37" s="8">
        <v>152</v>
      </c>
      <c r="G37" s="8">
        <v>12</v>
      </c>
      <c r="H37" s="18">
        <v>0</v>
      </c>
      <c r="I37" s="18">
        <v>0</v>
      </c>
      <c r="J37" s="8">
        <v>1</v>
      </c>
      <c r="K37" s="18">
        <v>0</v>
      </c>
      <c r="L37" s="18">
        <v>0</v>
      </c>
      <c r="M37" s="11">
        <f t="shared" si="8"/>
        <v>24</v>
      </c>
    </row>
    <row r="38" spans="1:13" ht="14.25" customHeight="1" x14ac:dyDescent="0.2">
      <c r="A38" s="11"/>
      <c r="B38" s="19"/>
      <c r="C38" s="8"/>
      <c r="D38" s="8"/>
      <c r="E38" s="8"/>
      <c r="F38" s="8"/>
      <c r="G38" s="8"/>
      <c r="H38" s="8"/>
      <c r="I38" s="8"/>
      <c r="J38" s="8"/>
      <c r="K38" s="8"/>
      <c r="L38" s="8"/>
      <c r="M38" s="11"/>
    </row>
    <row r="39" spans="1:13" ht="14.25" customHeight="1" x14ac:dyDescent="0.2">
      <c r="A39" s="11">
        <f>A37+1</f>
        <v>25</v>
      </c>
      <c r="B39" s="20" t="s">
        <v>29</v>
      </c>
      <c r="C39" s="15">
        <f t="shared" ref="C39:L39" si="9">SUM(C41:C51)</f>
        <v>21241</v>
      </c>
      <c r="D39" s="15">
        <f t="shared" si="9"/>
        <v>1936</v>
      </c>
      <c r="E39" s="15">
        <f t="shared" si="9"/>
        <v>9342</v>
      </c>
      <c r="F39" s="15">
        <f t="shared" si="9"/>
        <v>3439</v>
      </c>
      <c r="G39" s="15">
        <f t="shared" si="9"/>
        <v>4455</v>
      </c>
      <c r="H39" s="15">
        <f t="shared" si="9"/>
        <v>348</v>
      </c>
      <c r="I39" s="15">
        <f t="shared" si="9"/>
        <v>25</v>
      </c>
      <c r="J39" s="15">
        <f t="shared" si="9"/>
        <v>94</v>
      </c>
      <c r="K39" s="15">
        <f t="shared" si="9"/>
        <v>61</v>
      </c>
      <c r="L39" s="15">
        <f t="shared" si="9"/>
        <v>1541</v>
      </c>
      <c r="M39" s="11">
        <f>M37+1</f>
        <v>25</v>
      </c>
    </row>
    <row r="40" spans="1:13" ht="14.25" customHeight="1" x14ac:dyDescent="0.2">
      <c r="A40" s="11"/>
      <c r="B40" s="19"/>
      <c r="C40" s="8"/>
      <c r="D40" s="8"/>
      <c r="E40" s="8"/>
      <c r="F40" s="8"/>
      <c r="G40" s="8"/>
      <c r="H40" s="8"/>
      <c r="I40" s="8"/>
      <c r="J40" s="8"/>
      <c r="K40" s="8"/>
      <c r="L40" s="8"/>
      <c r="M40" s="11"/>
    </row>
    <row r="41" spans="1:13" ht="15.95" customHeight="1" x14ac:dyDescent="0.2">
      <c r="A41" s="11">
        <f>A39+1</f>
        <v>26</v>
      </c>
      <c r="B41" s="17" t="s">
        <v>17</v>
      </c>
      <c r="C41" s="8">
        <f t="shared" ref="C41:C51" si="10">SUM(D41:L41)</f>
        <v>79</v>
      </c>
      <c r="D41" s="18">
        <v>0</v>
      </c>
      <c r="E41" s="8">
        <v>79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1">
        <f>M39+1</f>
        <v>26</v>
      </c>
    </row>
    <row r="42" spans="1:13" ht="15.95" customHeight="1" x14ac:dyDescent="0.2">
      <c r="A42" s="11">
        <f t="shared" ref="A42:A51" si="11">+A41+1</f>
        <v>27</v>
      </c>
      <c r="B42" s="17" t="s">
        <v>18</v>
      </c>
      <c r="C42" s="8">
        <f t="shared" si="10"/>
        <v>183</v>
      </c>
      <c r="D42" s="8">
        <v>53</v>
      </c>
      <c r="E42" s="8">
        <v>110</v>
      </c>
      <c r="F42" s="8">
        <v>9</v>
      </c>
      <c r="G42" s="8">
        <v>7</v>
      </c>
      <c r="H42" s="18">
        <v>0</v>
      </c>
      <c r="I42" s="18">
        <v>0</v>
      </c>
      <c r="J42" s="18">
        <v>0</v>
      </c>
      <c r="K42" s="18">
        <v>0</v>
      </c>
      <c r="L42" s="8">
        <v>4</v>
      </c>
      <c r="M42" s="11">
        <f t="shared" ref="M42:M51" si="12">+M41+1</f>
        <v>27</v>
      </c>
    </row>
    <row r="43" spans="1:13" ht="15.95" customHeight="1" x14ac:dyDescent="0.2">
      <c r="A43" s="11">
        <f t="shared" si="11"/>
        <v>28</v>
      </c>
      <c r="B43" s="17" t="s">
        <v>19</v>
      </c>
      <c r="C43" s="8">
        <f t="shared" si="10"/>
        <v>72</v>
      </c>
      <c r="D43" s="18">
        <v>0</v>
      </c>
      <c r="E43" s="8">
        <v>70</v>
      </c>
      <c r="F43" s="8">
        <v>1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8">
        <v>1</v>
      </c>
      <c r="M43" s="11">
        <f t="shared" si="12"/>
        <v>28</v>
      </c>
    </row>
    <row r="44" spans="1:13" ht="15.95" customHeight="1" x14ac:dyDescent="0.2">
      <c r="A44" s="11">
        <f t="shared" si="11"/>
        <v>29</v>
      </c>
      <c r="B44" s="17" t="s">
        <v>20</v>
      </c>
      <c r="C44" s="8">
        <f t="shared" si="10"/>
        <v>228</v>
      </c>
      <c r="D44" s="8">
        <v>1</v>
      </c>
      <c r="E44" s="8">
        <v>218</v>
      </c>
      <c r="F44" s="8">
        <v>4</v>
      </c>
      <c r="G44" s="8">
        <v>2</v>
      </c>
      <c r="H44" s="8">
        <v>2</v>
      </c>
      <c r="I44" s="18">
        <v>0</v>
      </c>
      <c r="J44" s="18">
        <v>0</v>
      </c>
      <c r="K44" s="18">
        <v>0</v>
      </c>
      <c r="L44" s="8">
        <v>1</v>
      </c>
      <c r="M44" s="11">
        <f t="shared" si="12"/>
        <v>29</v>
      </c>
    </row>
    <row r="45" spans="1:13" ht="15.95" customHeight="1" x14ac:dyDescent="0.2">
      <c r="A45" s="11">
        <f t="shared" si="11"/>
        <v>30</v>
      </c>
      <c r="B45" s="17" t="s">
        <v>21</v>
      </c>
      <c r="C45" s="8">
        <f t="shared" si="10"/>
        <v>3252</v>
      </c>
      <c r="D45" s="8">
        <v>146</v>
      </c>
      <c r="E45" s="8">
        <v>261</v>
      </c>
      <c r="F45" s="8">
        <v>354</v>
      </c>
      <c r="G45" s="8">
        <v>1556</v>
      </c>
      <c r="H45" s="8">
        <v>117</v>
      </c>
      <c r="I45" s="8">
        <v>21</v>
      </c>
      <c r="J45" s="8">
        <v>15</v>
      </c>
      <c r="K45" s="8">
        <v>25</v>
      </c>
      <c r="L45" s="8">
        <v>757</v>
      </c>
      <c r="M45" s="11">
        <f t="shared" si="12"/>
        <v>30</v>
      </c>
    </row>
    <row r="46" spans="1:13" ht="15.95" customHeight="1" x14ac:dyDescent="0.2">
      <c r="A46" s="11">
        <f t="shared" si="11"/>
        <v>31</v>
      </c>
      <c r="B46" s="17" t="s">
        <v>22</v>
      </c>
      <c r="C46" s="8">
        <f t="shared" si="10"/>
        <v>2723</v>
      </c>
      <c r="D46" s="8">
        <v>139</v>
      </c>
      <c r="E46" s="8">
        <v>414</v>
      </c>
      <c r="F46" s="8">
        <v>449</v>
      </c>
      <c r="G46" s="8">
        <v>1091</v>
      </c>
      <c r="H46" s="8">
        <v>81</v>
      </c>
      <c r="I46" s="8">
        <v>1</v>
      </c>
      <c r="J46" s="8">
        <v>35</v>
      </c>
      <c r="K46" s="8">
        <v>17</v>
      </c>
      <c r="L46" s="8">
        <v>496</v>
      </c>
      <c r="M46" s="11">
        <f t="shared" si="12"/>
        <v>31</v>
      </c>
    </row>
    <row r="47" spans="1:13" ht="15.95" customHeight="1" x14ac:dyDescent="0.2">
      <c r="A47" s="11">
        <f t="shared" si="11"/>
        <v>32</v>
      </c>
      <c r="B47" s="17" t="s">
        <v>23</v>
      </c>
      <c r="C47" s="8">
        <f t="shared" si="10"/>
        <v>1912</v>
      </c>
      <c r="D47" s="8">
        <v>94</v>
      </c>
      <c r="E47" s="8">
        <v>366</v>
      </c>
      <c r="F47" s="8">
        <v>629</v>
      </c>
      <c r="G47" s="8">
        <v>590</v>
      </c>
      <c r="H47" s="8">
        <v>79</v>
      </c>
      <c r="I47" s="8">
        <v>1</v>
      </c>
      <c r="J47" s="8">
        <v>16</v>
      </c>
      <c r="K47" s="8">
        <v>8</v>
      </c>
      <c r="L47" s="8">
        <v>129</v>
      </c>
      <c r="M47" s="11">
        <f t="shared" si="12"/>
        <v>32</v>
      </c>
    </row>
    <row r="48" spans="1:13" ht="15.95" customHeight="1" x14ac:dyDescent="0.2">
      <c r="A48" s="11">
        <f t="shared" si="11"/>
        <v>33</v>
      </c>
      <c r="B48" s="17" t="s">
        <v>24</v>
      </c>
      <c r="C48" s="8">
        <f t="shared" si="10"/>
        <v>1145</v>
      </c>
      <c r="D48" s="8">
        <v>59</v>
      </c>
      <c r="E48" s="8">
        <v>334</v>
      </c>
      <c r="F48" s="8">
        <v>300</v>
      </c>
      <c r="G48" s="8">
        <v>328</v>
      </c>
      <c r="H48" s="8">
        <v>40</v>
      </c>
      <c r="I48" s="8">
        <v>1</v>
      </c>
      <c r="J48" s="8">
        <v>12</v>
      </c>
      <c r="K48" s="8">
        <v>4</v>
      </c>
      <c r="L48" s="8">
        <v>67</v>
      </c>
      <c r="M48" s="11">
        <f t="shared" si="12"/>
        <v>33</v>
      </c>
    </row>
    <row r="49" spans="1:13" ht="15.95" customHeight="1" x14ac:dyDescent="0.2">
      <c r="A49" s="11">
        <f t="shared" si="11"/>
        <v>34</v>
      </c>
      <c r="B49" s="17" t="s">
        <v>25</v>
      </c>
      <c r="C49" s="8">
        <f t="shared" si="10"/>
        <v>5192</v>
      </c>
      <c r="D49" s="8">
        <v>407</v>
      </c>
      <c r="E49" s="8">
        <v>2751</v>
      </c>
      <c r="F49" s="8">
        <v>1135</v>
      </c>
      <c r="G49" s="8">
        <v>765</v>
      </c>
      <c r="H49" s="8">
        <v>28</v>
      </c>
      <c r="I49" s="8">
        <v>1</v>
      </c>
      <c r="J49" s="8">
        <v>15</v>
      </c>
      <c r="K49" s="8">
        <v>7</v>
      </c>
      <c r="L49" s="8">
        <v>83</v>
      </c>
      <c r="M49" s="11">
        <f t="shared" si="12"/>
        <v>34</v>
      </c>
    </row>
    <row r="50" spans="1:13" ht="15.95" customHeight="1" x14ac:dyDescent="0.2">
      <c r="A50" s="11">
        <f t="shared" si="11"/>
        <v>35</v>
      </c>
      <c r="B50" s="17" t="s">
        <v>26</v>
      </c>
      <c r="C50" s="8">
        <f t="shared" si="10"/>
        <v>2727</v>
      </c>
      <c r="D50" s="8">
        <v>382</v>
      </c>
      <c r="E50" s="8">
        <v>1882</v>
      </c>
      <c r="F50" s="8">
        <v>365</v>
      </c>
      <c r="G50" s="8">
        <v>93</v>
      </c>
      <c r="H50" s="8">
        <v>1</v>
      </c>
      <c r="I50" s="18">
        <v>0</v>
      </c>
      <c r="J50" s="8">
        <v>1</v>
      </c>
      <c r="K50" s="18">
        <v>0</v>
      </c>
      <c r="L50" s="8">
        <v>3</v>
      </c>
      <c r="M50" s="11">
        <f t="shared" si="12"/>
        <v>35</v>
      </c>
    </row>
    <row r="51" spans="1:13" ht="15.75" customHeight="1" x14ac:dyDescent="0.2">
      <c r="A51" s="11">
        <f t="shared" si="11"/>
        <v>36</v>
      </c>
      <c r="B51" s="19" t="s">
        <v>27</v>
      </c>
      <c r="C51" s="8">
        <f t="shared" si="10"/>
        <v>3728</v>
      </c>
      <c r="D51" s="8">
        <v>655</v>
      </c>
      <c r="E51" s="8">
        <v>2857</v>
      </c>
      <c r="F51" s="8">
        <v>193</v>
      </c>
      <c r="G51" s="8">
        <v>23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1">
        <f t="shared" si="12"/>
        <v>36</v>
      </c>
    </row>
    <row r="52" spans="1:13" ht="15.95" customHeight="1" x14ac:dyDescent="0.2">
      <c r="A52" s="11"/>
      <c r="B52" s="12"/>
      <c r="C52" s="36" t="s">
        <v>30</v>
      </c>
      <c r="D52" s="37"/>
      <c r="E52" s="37"/>
      <c r="F52" s="38"/>
      <c r="G52" s="36" t="s">
        <v>30</v>
      </c>
      <c r="H52" s="37"/>
      <c r="I52" s="37"/>
      <c r="J52" s="37"/>
      <c r="K52" s="37"/>
      <c r="L52" s="38"/>
      <c r="M52" s="11"/>
    </row>
    <row r="53" spans="1:13" s="11" customFormat="1" ht="15.75" customHeight="1" x14ac:dyDescent="0.2">
      <c r="B53" s="21"/>
      <c r="C53" s="36"/>
      <c r="D53" s="37"/>
      <c r="E53" s="37"/>
      <c r="F53" s="38"/>
      <c r="G53" s="36"/>
      <c r="H53" s="37"/>
      <c r="I53" s="37"/>
      <c r="J53" s="37"/>
      <c r="K53" s="37"/>
      <c r="L53" s="38"/>
    </row>
    <row r="54" spans="1:13" ht="15.75" customHeight="1" x14ac:dyDescent="0.2">
      <c r="A54" s="11">
        <f>1+A51</f>
        <v>37</v>
      </c>
      <c r="B54" s="14" t="s">
        <v>16</v>
      </c>
      <c r="C54" s="22">
        <f t="shared" ref="C54:L54" si="13">SUM(C68+C82)</f>
        <v>54815026.170999989</v>
      </c>
      <c r="D54" s="22">
        <f t="shared" si="13"/>
        <v>6338776.04</v>
      </c>
      <c r="E54" s="22">
        <f t="shared" si="13"/>
        <v>31018578.821000002</v>
      </c>
      <c r="F54" s="22">
        <f t="shared" si="13"/>
        <v>6671255.0299999993</v>
      </c>
      <c r="G54" s="22">
        <f t="shared" si="13"/>
        <v>4791852.37</v>
      </c>
      <c r="H54" s="22">
        <f t="shared" si="13"/>
        <v>2290056.269999994</v>
      </c>
      <c r="I54" s="22">
        <f t="shared" si="13"/>
        <v>149134.29999999999</v>
      </c>
      <c r="J54" s="22">
        <f t="shared" si="13"/>
        <v>588071.59</v>
      </c>
      <c r="K54" s="22">
        <f t="shared" si="13"/>
        <v>694967.78</v>
      </c>
      <c r="L54" s="22">
        <f t="shared" si="13"/>
        <v>2272333.9700000007</v>
      </c>
      <c r="M54" s="11">
        <f>1+M51</f>
        <v>37</v>
      </c>
    </row>
    <row r="55" spans="1:13" s="24" customFormat="1" ht="14.25" customHeight="1" x14ac:dyDescent="0.2">
      <c r="A55" s="11"/>
      <c r="B55" s="16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11"/>
    </row>
    <row r="56" spans="1:13" ht="15.95" customHeight="1" x14ac:dyDescent="0.2">
      <c r="A56" s="11">
        <f>A54+1</f>
        <v>38</v>
      </c>
      <c r="B56" s="17" t="s">
        <v>17</v>
      </c>
      <c r="C56" s="8">
        <f t="shared" ref="C56:C66" si="14">SUM(D56:L56)</f>
        <v>43768.750000000022</v>
      </c>
      <c r="D56" s="8">
        <f t="shared" ref="D56:L66" si="15">D70+D84</f>
        <v>150</v>
      </c>
      <c r="E56" s="8">
        <f t="shared" si="15"/>
        <v>43385.450000000019</v>
      </c>
      <c r="F56" s="18">
        <f t="shared" si="15"/>
        <v>0</v>
      </c>
      <c r="G56" s="18">
        <f t="shared" si="15"/>
        <v>0</v>
      </c>
      <c r="H56" s="18">
        <f t="shared" si="15"/>
        <v>0</v>
      </c>
      <c r="I56" s="18">
        <f t="shared" si="15"/>
        <v>0</v>
      </c>
      <c r="J56" s="8">
        <f t="shared" si="15"/>
        <v>233.3</v>
      </c>
      <c r="K56" s="18">
        <f t="shared" si="15"/>
        <v>0</v>
      </c>
      <c r="L56" s="18">
        <f t="shared" si="15"/>
        <v>0</v>
      </c>
      <c r="M56" s="11">
        <f>M54+1</f>
        <v>38</v>
      </c>
    </row>
    <row r="57" spans="1:13" ht="15.95" customHeight="1" x14ac:dyDescent="0.2">
      <c r="A57" s="11">
        <f t="shared" ref="A57:A66" si="16">+A56+1</f>
        <v>39</v>
      </c>
      <c r="B57" s="17" t="s">
        <v>18</v>
      </c>
      <c r="C57" s="8">
        <f t="shared" si="14"/>
        <v>134688.37</v>
      </c>
      <c r="D57" s="8">
        <f t="shared" si="15"/>
        <v>36666</v>
      </c>
      <c r="E57" s="8">
        <f t="shared" si="15"/>
        <v>85322.75</v>
      </c>
      <c r="F57" s="8">
        <f t="shared" si="15"/>
        <v>6257.48</v>
      </c>
      <c r="G57" s="8">
        <f t="shared" si="15"/>
        <v>3790.14</v>
      </c>
      <c r="H57" s="18">
        <f t="shared" si="15"/>
        <v>0</v>
      </c>
      <c r="I57" s="18">
        <f t="shared" si="15"/>
        <v>0</v>
      </c>
      <c r="J57" s="8">
        <f t="shared" si="15"/>
        <v>395</v>
      </c>
      <c r="K57" s="18">
        <f t="shared" si="15"/>
        <v>0</v>
      </c>
      <c r="L57" s="8">
        <f t="shared" si="15"/>
        <v>2257</v>
      </c>
      <c r="M57" s="11">
        <f t="shared" ref="M57:M66" si="17">+M56+1</f>
        <v>39</v>
      </c>
    </row>
    <row r="58" spans="1:13" ht="15.95" customHeight="1" x14ac:dyDescent="0.2">
      <c r="A58" s="11">
        <f t="shared" si="16"/>
        <v>40</v>
      </c>
      <c r="B58" s="17" t="s">
        <v>19</v>
      </c>
      <c r="C58" s="8">
        <f t="shared" si="14"/>
        <v>88095.280000000057</v>
      </c>
      <c r="D58" s="8">
        <f t="shared" si="15"/>
        <v>815</v>
      </c>
      <c r="E58" s="8">
        <f t="shared" si="15"/>
        <v>79884.740000000049</v>
      </c>
      <c r="F58" s="8">
        <f t="shared" si="15"/>
        <v>4814.88</v>
      </c>
      <c r="G58" s="8">
        <f t="shared" si="15"/>
        <v>902.88</v>
      </c>
      <c r="H58" s="18">
        <f t="shared" si="15"/>
        <v>0</v>
      </c>
      <c r="I58" s="18">
        <f t="shared" si="15"/>
        <v>0</v>
      </c>
      <c r="J58" s="8">
        <f t="shared" si="15"/>
        <v>424</v>
      </c>
      <c r="K58" s="18">
        <f t="shared" si="15"/>
        <v>0</v>
      </c>
      <c r="L58" s="8">
        <f t="shared" si="15"/>
        <v>1253.78</v>
      </c>
      <c r="M58" s="11">
        <f t="shared" si="17"/>
        <v>40</v>
      </c>
    </row>
    <row r="59" spans="1:13" ht="15.95" customHeight="1" x14ac:dyDescent="0.2">
      <c r="A59" s="11">
        <f t="shared" si="16"/>
        <v>41</v>
      </c>
      <c r="B59" s="17" t="s">
        <v>20</v>
      </c>
      <c r="C59" s="8">
        <f t="shared" si="14"/>
        <v>237732.6700000001</v>
      </c>
      <c r="D59" s="8">
        <f t="shared" si="15"/>
        <v>562.5</v>
      </c>
      <c r="E59" s="8">
        <f t="shared" si="15"/>
        <v>225262.97000000009</v>
      </c>
      <c r="F59" s="8">
        <f t="shared" si="15"/>
        <v>8158</v>
      </c>
      <c r="G59" s="8">
        <f t="shared" si="15"/>
        <v>1608.2</v>
      </c>
      <c r="H59" s="8">
        <f t="shared" si="15"/>
        <v>1070</v>
      </c>
      <c r="I59" s="18">
        <f t="shared" si="15"/>
        <v>0</v>
      </c>
      <c r="J59" s="18">
        <f t="shared" si="15"/>
        <v>0</v>
      </c>
      <c r="K59" s="18">
        <f t="shared" si="15"/>
        <v>0</v>
      </c>
      <c r="L59" s="8">
        <f t="shared" si="15"/>
        <v>1071</v>
      </c>
      <c r="M59" s="11">
        <f t="shared" si="17"/>
        <v>41</v>
      </c>
    </row>
    <row r="60" spans="1:13" ht="15.95" customHeight="1" x14ac:dyDescent="0.2">
      <c r="A60" s="11">
        <f t="shared" si="16"/>
        <v>42</v>
      </c>
      <c r="B60" s="17" t="s">
        <v>21</v>
      </c>
      <c r="C60" s="8">
        <f t="shared" si="14"/>
        <v>3870785.39</v>
      </c>
      <c r="D60" s="8">
        <f t="shared" si="15"/>
        <v>149719</v>
      </c>
      <c r="E60" s="8">
        <f t="shared" si="15"/>
        <v>340478.96</v>
      </c>
      <c r="F60" s="8">
        <f t="shared" si="15"/>
        <v>510332.18999999994</v>
      </c>
      <c r="G60" s="8">
        <f t="shared" si="15"/>
        <v>1241278.5600000005</v>
      </c>
      <c r="H60" s="8">
        <f t="shared" si="15"/>
        <v>326754.9200000001</v>
      </c>
      <c r="I60" s="8">
        <f t="shared" si="15"/>
        <v>125951.5</v>
      </c>
      <c r="J60" s="8">
        <f t="shared" si="15"/>
        <v>76592.459999999992</v>
      </c>
      <c r="K60" s="8">
        <f t="shared" si="15"/>
        <v>179102.63</v>
      </c>
      <c r="L60" s="8">
        <f t="shared" si="15"/>
        <v>920575.16999999993</v>
      </c>
      <c r="M60" s="11">
        <f t="shared" si="17"/>
        <v>42</v>
      </c>
    </row>
    <row r="61" spans="1:13" ht="15.95" customHeight="1" x14ac:dyDescent="0.2">
      <c r="A61" s="11">
        <f t="shared" si="16"/>
        <v>43</v>
      </c>
      <c r="B61" s="17" t="s">
        <v>22</v>
      </c>
      <c r="C61" s="8">
        <f t="shared" si="14"/>
        <v>3662404.2300000009</v>
      </c>
      <c r="D61" s="8">
        <f t="shared" si="15"/>
        <v>186525.46000000002</v>
      </c>
      <c r="E61" s="8">
        <f t="shared" si="15"/>
        <v>533670.21000000008</v>
      </c>
      <c r="F61" s="8">
        <f t="shared" si="15"/>
        <v>700601</v>
      </c>
      <c r="G61" s="8">
        <f t="shared" si="15"/>
        <v>1007229.28</v>
      </c>
      <c r="H61" s="8">
        <f t="shared" si="15"/>
        <v>187528.72000000003</v>
      </c>
      <c r="I61" s="8">
        <f t="shared" si="15"/>
        <v>9058.0499999999993</v>
      </c>
      <c r="J61" s="8">
        <f t="shared" si="15"/>
        <v>151816</v>
      </c>
      <c r="K61" s="8">
        <f t="shared" si="15"/>
        <v>146132.33000000002</v>
      </c>
      <c r="L61" s="8">
        <f t="shared" si="15"/>
        <v>739843.18000000075</v>
      </c>
      <c r="M61" s="11">
        <f t="shared" si="17"/>
        <v>43</v>
      </c>
    </row>
    <row r="62" spans="1:13" ht="15.95" customHeight="1" x14ac:dyDescent="0.2">
      <c r="A62" s="11">
        <f t="shared" si="16"/>
        <v>44</v>
      </c>
      <c r="B62" s="17" t="s">
        <v>23</v>
      </c>
      <c r="C62" s="8">
        <f t="shared" si="14"/>
        <v>3145907.0799999987</v>
      </c>
      <c r="D62" s="8">
        <f t="shared" si="15"/>
        <v>135712.5</v>
      </c>
      <c r="E62" s="8">
        <f t="shared" si="15"/>
        <v>583565.30000000005</v>
      </c>
      <c r="F62" s="8">
        <f t="shared" si="15"/>
        <v>904838.16999999993</v>
      </c>
      <c r="G62" s="8">
        <f t="shared" si="15"/>
        <v>609953.94999999949</v>
      </c>
      <c r="H62" s="8">
        <f t="shared" si="15"/>
        <v>479966.49999999942</v>
      </c>
      <c r="I62" s="8">
        <f t="shared" si="15"/>
        <v>6601.3</v>
      </c>
      <c r="J62" s="8">
        <f t="shared" si="15"/>
        <v>104315.02</v>
      </c>
      <c r="K62" s="8">
        <f t="shared" si="15"/>
        <v>109968.58</v>
      </c>
      <c r="L62" s="8">
        <f t="shared" si="15"/>
        <v>210985.75999999983</v>
      </c>
      <c r="M62" s="11">
        <f t="shared" si="17"/>
        <v>44</v>
      </c>
    </row>
    <row r="63" spans="1:13" ht="15.95" customHeight="1" x14ac:dyDescent="0.2">
      <c r="A63" s="11">
        <f t="shared" si="16"/>
        <v>45</v>
      </c>
      <c r="B63" s="17" t="s">
        <v>24</v>
      </c>
      <c r="C63" s="8">
        <f t="shared" si="14"/>
        <v>2511556.279999997</v>
      </c>
      <c r="D63" s="8">
        <f t="shared" si="15"/>
        <v>110633.52</v>
      </c>
      <c r="E63" s="8">
        <f t="shared" si="15"/>
        <v>580549.18999999983</v>
      </c>
      <c r="F63" s="8">
        <f t="shared" si="15"/>
        <v>527404.49999999977</v>
      </c>
      <c r="G63" s="8">
        <f t="shared" si="15"/>
        <v>427770.49999999983</v>
      </c>
      <c r="H63" s="8">
        <f t="shared" si="15"/>
        <v>547909.84999999695</v>
      </c>
      <c r="I63" s="8">
        <f t="shared" si="15"/>
        <v>4519.45</v>
      </c>
      <c r="J63" s="8">
        <f t="shared" si="15"/>
        <v>81269.510000000009</v>
      </c>
      <c r="K63" s="8">
        <f t="shared" si="15"/>
        <v>87422.410000000018</v>
      </c>
      <c r="L63" s="8">
        <f t="shared" si="15"/>
        <v>144077.35</v>
      </c>
      <c r="M63" s="11">
        <f t="shared" si="17"/>
        <v>45</v>
      </c>
    </row>
    <row r="64" spans="1:13" ht="15.95" customHeight="1" x14ac:dyDescent="0.2">
      <c r="A64" s="11">
        <f t="shared" si="16"/>
        <v>46</v>
      </c>
      <c r="B64" s="17" t="s">
        <v>25</v>
      </c>
      <c r="C64" s="8">
        <f t="shared" si="14"/>
        <v>11288378.149999976</v>
      </c>
      <c r="D64" s="8">
        <f t="shared" si="15"/>
        <v>1001419.56</v>
      </c>
      <c r="E64" s="8">
        <f t="shared" si="15"/>
        <v>5716138.4899999816</v>
      </c>
      <c r="F64" s="8">
        <f t="shared" si="15"/>
        <v>2160365.8299999991</v>
      </c>
      <c r="G64" s="8">
        <f t="shared" si="15"/>
        <v>1195632.0999999999</v>
      </c>
      <c r="H64" s="8">
        <f t="shared" si="15"/>
        <v>657193.60999999719</v>
      </c>
      <c r="I64" s="8">
        <f t="shared" si="15"/>
        <v>3004</v>
      </c>
      <c r="J64" s="8">
        <f t="shared" si="15"/>
        <v>155617.20000000001</v>
      </c>
      <c r="K64" s="8">
        <f t="shared" si="15"/>
        <v>160973.07999999999</v>
      </c>
      <c r="L64" s="8">
        <f t="shared" si="15"/>
        <v>238034.28000000003</v>
      </c>
      <c r="M64" s="11">
        <f t="shared" si="17"/>
        <v>46</v>
      </c>
    </row>
    <row r="65" spans="1:13" ht="15.95" customHeight="1" x14ac:dyDescent="0.2">
      <c r="A65" s="11">
        <f t="shared" si="16"/>
        <v>47</v>
      </c>
      <c r="B65" s="17" t="s">
        <v>26</v>
      </c>
      <c r="C65" s="8">
        <f t="shared" si="14"/>
        <v>7044237.7709999932</v>
      </c>
      <c r="D65" s="8">
        <f t="shared" si="15"/>
        <v>1067660.3899999999</v>
      </c>
      <c r="E65" s="8">
        <f t="shared" si="15"/>
        <v>4655454.5209999932</v>
      </c>
      <c r="F65" s="8">
        <f t="shared" si="15"/>
        <v>978335.40999999968</v>
      </c>
      <c r="G65" s="8">
        <f t="shared" si="15"/>
        <v>212140.47999999998</v>
      </c>
      <c r="H65" s="8">
        <f t="shared" si="15"/>
        <v>89632.670000000013</v>
      </c>
      <c r="I65" s="18">
        <f t="shared" si="15"/>
        <v>0</v>
      </c>
      <c r="J65" s="8">
        <f t="shared" si="15"/>
        <v>15409.1</v>
      </c>
      <c r="K65" s="8">
        <f t="shared" si="15"/>
        <v>11368.75</v>
      </c>
      <c r="L65" s="8">
        <f t="shared" si="15"/>
        <v>14236.45</v>
      </c>
      <c r="M65" s="11">
        <f t="shared" si="17"/>
        <v>47</v>
      </c>
    </row>
    <row r="66" spans="1:13" ht="15.95" customHeight="1" x14ac:dyDescent="0.2">
      <c r="A66" s="11">
        <f t="shared" si="16"/>
        <v>48</v>
      </c>
      <c r="B66" s="19" t="s">
        <v>27</v>
      </c>
      <c r="C66" s="8">
        <f t="shared" si="14"/>
        <v>22787472.200000025</v>
      </c>
      <c r="D66" s="8">
        <f t="shared" si="15"/>
        <v>3648912.11</v>
      </c>
      <c r="E66" s="8">
        <f t="shared" si="15"/>
        <v>18174866.240000024</v>
      </c>
      <c r="F66" s="8">
        <f t="shared" si="15"/>
        <v>870147.5700000003</v>
      </c>
      <c r="G66" s="8">
        <f t="shared" si="15"/>
        <v>91546.28</v>
      </c>
      <c r="H66" s="18">
        <f t="shared" si="15"/>
        <v>0</v>
      </c>
      <c r="I66" s="18">
        <f t="shared" si="15"/>
        <v>0</v>
      </c>
      <c r="J66" s="8">
        <f t="shared" si="15"/>
        <v>2000</v>
      </c>
      <c r="K66" s="18">
        <f t="shared" si="15"/>
        <v>0</v>
      </c>
      <c r="L66" s="18">
        <f t="shared" si="15"/>
        <v>0</v>
      </c>
      <c r="M66" s="11">
        <f t="shared" si="17"/>
        <v>48</v>
      </c>
    </row>
    <row r="67" spans="1:13" ht="14.25" customHeight="1" x14ac:dyDescent="0.2">
      <c r="A67" s="11"/>
      <c r="B67" s="19"/>
      <c r="C67" s="8"/>
      <c r="D67" s="8"/>
      <c r="E67" s="8"/>
      <c r="F67" s="8"/>
      <c r="G67" s="8"/>
      <c r="H67" s="8"/>
      <c r="I67" s="8"/>
      <c r="J67" s="8"/>
      <c r="K67" s="8"/>
      <c r="L67" s="8"/>
      <c r="M67" s="11"/>
    </row>
    <row r="68" spans="1:13" ht="15.75" customHeight="1" x14ac:dyDescent="0.2">
      <c r="A68" s="11">
        <f>A66+1</f>
        <v>49</v>
      </c>
      <c r="B68" s="20" t="s">
        <v>28</v>
      </c>
      <c r="C68" s="15">
        <f t="shared" ref="C68:L68" si="18">SUM(C70:C80)</f>
        <v>24666409.440000005</v>
      </c>
      <c r="D68" s="15">
        <f t="shared" si="18"/>
        <v>2923442.83</v>
      </c>
      <c r="E68" s="15">
        <f t="shared" si="18"/>
        <v>13208215.970000014</v>
      </c>
      <c r="F68" s="15">
        <f t="shared" si="18"/>
        <v>2895496.0699999989</v>
      </c>
      <c r="G68" s="15">
        <f t="shared" si="18"/>
        <v>1161634.07</v>
      </c>
      <c r="H68" s="15">
        <f t="shared" si="18"/>
        <v>2017773.5099999937</v>
      </c>
      <c r="I68" s="15">
        <f t="shared" si="18"/>
        <v>133073.29999999999</v>
      </c>
      <c r="J68" s="15">
        <f t="shared" si="18"/>
        <v>509732.69999999995</v>
      </c>
      <c r="K68" s="15">
        <f t="shared" si="18"/>
        <v>649153.76</v>
      </c>
      <c r="L68" s="15">
        <f t="shared" si="18"/>
        <v>1167887.2300000004</v>
      </c>
      <c r="M68" s="11">
        <f>M66+1</f>
        <v>49</v>
      </c>
    </row>
    <row r="69" spans="1:13" ht="14.25" customHeight="1" x14ac:dyDescent="0.2">
      <c r="A69" s="11"/>
      <c r="B69" s="19"/>
      <c r="C69" s="8"/>
      <c r="D69" s="8"/>
      <c r="E69" s="8"/>
      <c r="F69" s="8"/>
      <c r="G69" s="8"/>
      <c r="H69" s="8"/>
      <c r="I69" s="8"/>
      <c r="J69" s="8"/>
      <c r="K69" s="8"/>
      <c r="L69" s="8"/>
      <c r="M69" s="11"/>
    </row>
    <row r="70" spans="1:13" ht="15.95" customHeight="1" x14ac:dyDescent="0.2">
      <c r="A70" s="11">
        <f>A68+1</f>
        <v>50</v>
      </c>
      <c r="B70" s="17" t="s">
        <v>17</v>
      </c>
      <c r="C70" s="8">
        <f t="shared" ref="C70:C80" si="19">SUM(D70:L70)</f>
        <v>26896.960000000017</v>
      </c>
      <c r="D70" s="8">
        <v>150</v>
      </c>
      <c r="E70" s="8">
        <v>26513.660000000018</v>
      </c>
      <c r="F70" s="18">
        <v>0</v>
      </c>
      <c r="G70" s="18">
        <v>0</v>
      </c>
      <c r="H70" s="18">
        <v>0</v>
      </c>
      <c r="I70" s="18">
        <v>0</v>
      </c>
      <c r="J70" s="8">
        <v>233.3</v>
      </c>
      <c r="K70" s="18">
        <v>0</v>
      </c>
      <c r="L70" s="18">
        <v>0</v>
      </c>
      <c r="M70" s="11">
        <f>M68+1</f>
        <v>50</v>
      </c>
    </row>
    <row r="71" spans="1:13" ht="15.95" customHeight="1" x14ac:dyDescent="0.2">
      <c r="A71" s="11">
        <f t="shared" ref="A71:A80" si="20">+A70+1</f>
        <v>51</v>
      </c>
      <c r="B71" s="17" t="s">
        <v>18</v>
      </c>
      <c r="C71" s="8">
        <f t="shared" si="19"/>
        <v>73446.750000000015</v>
      </c>
      <c r="D71" s="8">
        <v>20766</v>
      </c>
      <c r="E71" s="8">
        <v>46655.87000000001</v>
      </c>
      <c r="F71" s="8">
        <v>3291.24</v>
      </c>
      <c r="G71" s="8">
        <v>1373.1399999999999</v>
      </c>
      <c r="H71" s="18">
        <v>0</v>
      </c>
      <c r="I71" s="18">
        <v>0</v>
      </c>
      <c r="J71" s="8">
        <v>395</v>
      </c>
      <c r="K71" s="18">
        <v>0</v>
      </c>
      <c r="L71" s="8">
        <v>965.5</v>
      </c>
      <c r="M71" s="11">
        <f t="shared" ref="M71:M80" si="21">+M70+1</f>
        <v>51</v>
      </c>
    </row>
    <row r="72" spans="1:13" ht="15.95" customHeight="1" x14ac:dyDescent="0.2">
      <c r="A72" s="11">
        <f t="shared" si="20"/>
        <v>52</v>
      </c>
      <c r="B72" s="17" t="s">
        <v>19</v>
      </c>
      <c r="C72" s="8">
        <f t="shared" si="19"/>
        <v>55757.270000000033</v>
      </c>
      <c r="D72" s="8">
        <v>815</v>
      </c>
      <c r="E72" s="8">
        <v>48414.610000000037</v>
      </c>
      <c r="F72" s="8">
        <v>4387</v>
      </c>
      <c r="G72" s="8">
        <v>902.88</v>
      </c>
      <c r="H72" s="18">
        <v>0</v>
      </c>
      <c r="I72" s="18">
        <v>0</v>
      </c>
      <c r="J72" s="8">
        <v>424</v>
      </c>
      <c r="K72" s="18">
        <v>0</v>
      </c>
      <c r="L72" s="8">
        <v>813.78</v>
      </c>
      <c r="M72" s="11">
        <f t="shared" si="21"/>
        <v>52</v>
      </c>
    </row>
    <row r="73" spans="1:13" ht="15.95" customHeight="1" x14ac:dyDescent="0.2">
      <c r="A73" s="11">
        <f t="shared" si="20"/>
        <v>53</v>
      </c>
      <c r="B73" s="17" t="s">
        <v>20</v>
      </c>
      <c r="C73" s="8">
        <f t="shared" si="19"/>
        <v>112657.83999999997</v>
      </c>
      <c r="D73" s="18">
        <v>0</v>
      </c>
      <c r="E73" s="8">
        <v>105632.83999999997</v>
      </c>
      <c r="F73" s="8">
        <v>6000</v>
      </c>
      <c r="G73" s="8">
        <v>500</v>
      </c>
      <c r="H73" s="18">
        <v>0</v>
      </c>
      <c r="I73" s="18">
        <v>0</v>
      </c>
      <c r="J73" s="18">
        <v>0</v>
      </c>
      <c r="K73" s="18">
        <v>0</v>
      </c>
      <c r="L73" s="8">
        <v>525</v>
      </c>
      <c r="M73" s="11">
        <f t="shared" si="21"/>
        <v>53</v>
      </c>
    </row>
    <row r="74" spans="1:13" ht="15.95" customHeight="1" x14ac:dyDescent="0.2">
      <c r="A74" s="11">
        <f t="shared" si="20"/>
        <v>54</v>
      </c>
      <c r="B74" s="17" t="s">
        <v>21</v>
      </c>
      <c r="C74" s="8">
        <f t="shared" si="19"/>
        <v>1863054.2999999998</v>
      </c>
      <c r="D74" s="8">
        <v>61210</v>
      </c>
      <c r="E74" s="8">
        <v>175616.85</v>
      </c>
      <c r="F74" s="8">
        <v>293972.59999999998</v>
      </c>
      <c r="G74" s="8">
        <v>282559.01</v>
      </c>
      <c r="H74" s="8">
        <v>254757.34000000008</v>
      </c>
      <c r="I74" s="8">
        <v>113300.5</v>
      </c>
      <c r="J74" s="8">
        <v>67171.62</v>
      </c>
      <c r="K74" s="8">
        <v>163332.63</v>
      </c>
      <c r="L74" s="8">
        <v>451133.75</v>
      </c>
      <c r="M74" s="11">
        <f t="shared" si="21"/>
        <v>54</v>
      </c>
    </row>
    <row r="75" spans="1:13" ht="15.95" customHeight="1" x14ac:dyDescent="0.2">
      <c r="A75" s="11">
        <f t="shared" si="20"/>
        <v>55</v>
      </c>
      <c r="B75" s="17" t="s">
        <v>22</v>
      </c>
      <c r="C75" s="8">
        <f t="shared" si="19"/>
        <v>1677054.2900000003</v>
      </c>
      <c r="D75" s="8">
        <v>84414.46</v>
      </c>
      <c r="E75" s="8">
        <v>226063.07999999993</v>
      </c>
      <c r="F75" s="8">
        <v>373690.56</v>
      </c>
      <c r="G75" s="8">
        <v>218730.87</v>
      </c>
      <c r="H75" s="8">
        <v>127882.41000000002</v>
      </c>
      <c r="I75" s="8">
        <v>8358.0499999999993</v>
      </c>
      <c r="J75" s="8">
        <v>125818</v>
      </c>
      <c r="K75" s="8">
        <v>133987.33000000002</v>
      </c>
      <c r="L75" s="8">
        <v>378109.53000000032</v>
      </c>
      <c r="M75" s="11">
        <f t="shared" si="21"/>
        <v>55</v>
      </c>
    </row>
    <row r="76" spans="1:13" ht="15.95" customHeight="1" x14ac:dyDescent="0.2">
      <c r="A76" s="11">
        <f t="shared" si="20"/>
        <v>56</v>
      </c>
      <c r="B76" s="17" t="s">
        <v>23</v>
      </c>
      <c r="C76" s="8">
        <f t="shared" si="19"/>
        <v>1556687.5099999995</v>
      </c>
      <c r="D76" s="8">
        <v>59133.25</v>
      </c>
      <c r="E76" s="8">
        <v>275276.49</v>
      </c>
      <c r="F76" s="8">
        <v>385274.37</v>
      </c>
      <c r="G76" s="8">
        <v>121953.15000000002</v>
      </c>
      <c r="H76" s="8">
        <v>411861.39999999944</v>
      </c>
      <c r="I76" s="8">
        <v>5791.3</v>
      </c>
      <c r="J76" s="8">
        <v>91040.400000000009</v>
      </c>
      <c r="K76" s="8">
        <v>103298.58</v>
      </c>
      <c r="L76" s="8">
        <v>103058.56999999998</v>
      </c>
      <c r="M76" s="11">
        <f t="shared" si="21"/>
        <v>56</v>
      </c>
    </row>
    <row r="77" spans="1:13" ht="15.95" customHeight="1" x14ac:dyDescent="0.2">
      <c r="A77" s="11">
        <f t="shared" si="20"/>
        <v>57</v>
      </c>
      <c r="B77" s="17" t="s">
        <v>24</v>
      </c>
      <c r="C77" s="8">
        <f t="shared" si="19"/>
        <v>1440050.4299999967</v>
      </c>
      <c r="D77" s="8">
        <v>56010.26</v>
      </c>
      <c r="E77" s="8">
        <v>266981.36999999994</v>
      </c>
      <c r="F77" s="8">
        <v>245544.50999999995</v>
      </c>
      <c r="G77" s="8">
        <v>121288.89</v>
      </c>
      <c r="H77" s="8">
        <v>511188.19999999698</v>
      </c>
      <c r="I77" s="8">
        <v>3619.45</v>
      </c>
      <c r="J77" s="8">
        <v>69919.66</v>
      </c>
      <c r="K77" s="8">
        <v>83732.410000000018</v>
      </c>
      <c r="L77" s="8">
        <v>81765.680000000008</v>
      </c>
      <c r="M77" s="11">
        <f t="shared" si="21"/>
        <v>57</v>
      </c>
    </row>
    <row r="78" spans="1:13" ht="15.95" customHeight="1" x14ac:dyDescent="0.2">
      <c r="A78" s="11">
        <f t="shared" si="20"/>
        <v>58</v>
      </c>
      <c r="B78" s="17" t="s">
        <v>25</v>
      </c>
      <c r="C78" s="8">
        <f t="shared" si="19"/>
        <v>4948369.4399999855</v>
      </c>
      <c r="D78" s="8">
        <v>507095.54000000004</v>
      </c>
      <c r="E78" s="8">
        <v>2248802.8299999898</v>
      </c>
      <c r="F78" s="8">
        <v>811285.01999999909</v>
      </c>
      <c r="G78" s="8">
        <v>320992.24999999994</v>
      </c>
      <c r="H78" s="8">
        <v>623951.4899999972</v>
      </c>
      <c r="I78" s="8">
        <v>2004</v>
      </c>
      <c r="J78" s="8">
        <v>138821.62000000002</v>
      </c>
      <c r="K78" s="8">
        <v>153434.06</v>
      </c>
      <c r="L78" s="8">
        <v>141982.63</v>
      </c>
      <c r="M78" s="11">
        <f t="shared" si="21"/>
        <v>58</v>
      </c>
    </row>
    <row r="79" spans="1:13" ht="15.95" customHeight="1" x14ac:dyDescent="0.2">
      <c r="A79" s="11">
        <f t="shared" si="20"/>
        <v>59</v>
      </c>
      <c r="B79" s="17" t="s">
        <v>26</v>
      </c>
      <c r="C79" s="8">
        <f t="shared" si="19"/>
        <v>2309814.709999999</v>
      </c>
      <c r="D79" s="8">
        <v>430474.57999999984</v>
      </c>
      <c r="E79" s="8">
        <v>1332211.689999999</v>
      </c>
      <c r="F79" s="8">
        <v>364507.54999999987</v>
      </c>
      <c r="G79" s="8">
        <v>59677.580000000009</v>
      </c>
      <c r="H79" s="8">
        <v>88132.670000000013</v>
      </c>
      <c r="I79" s="18">
        <v>0</v>
      </c>
      <c r="J79" s="8">
        <v>13909.1</v>
      </c>
      <c r="K79" s="8">
        <v>11368.75</v>
      </c>
      <c r="L79" s="8">
        <v>9532.7900000000009</v>
      </c>
      <c r="M79" s="11">
        <f t="shared" si="21"/>
        <v>59</v>
      </c>
    </row>
    <row r="80" spans="1:13" ht="15.95" customHeight="1" x14ac:dyDescent="0.2">
      <c r="A80" s="11">
        <f t="shared" si="20"/>
        <v>60</v>
      </c>
      <c r="B80" s="19" t="s">
        <v>27</v>
      </c>
      <c r="C80" s="8">
        <f t="shared" si="19"/>
        <v>10602619.940000026</v>
      </c>
      <c r="D80" s="8">
        <v>1703373.74</v>
      </c>
      <c r="E80" s="8">
        <v>8456046.6800000239</v>
      </c>
      <c r="F80" s="8">
        <v>407543.22000000015</v>
      </c>
      <c r="G80" s="8">
        <v>33656.300000000003</v>
      </c>
      <c r="H80" s="18">
        <v>0</v>
      </c>
      <c r="I80" s="18">
        <v>0</v>
      </c>
      <c r="J80" s="8">
        <v>2000</v>
      </c>
      <c r="K80" s="18">
        <v>0</v>
      </c>
      <c r="L80" s="18">
        <v>0</v>
      </c>
      <c r="M80" s="11">
        <f t="shared" si="21"/>
        <v>60</v>
      </c>
    </row>
    <row r="81" spans="1:13" ht="14.25" customHeight="1" x14ac:dyDescent="0.2">
      <c r="A81" s="11"/>
      <c r="B81" s="19"/>
      <c r="C81" s="8"/>
      <c r="D81" s="8"/>
      <c r="E81" s="8"/>
      <c r="F81" s="8"/>
      <c r="G81" s="8"/>
      <c r="H81" s="8"/>
      <c r="I81" s="8"/>
      <c r="J81" s="8"/>
      <c r="K81" s="8"/>
      <c r="L81" s="8"/>
      <c r="M81" s="11"/>
    </row>
    <row r="82" spans="1:13" ht="15.75" customHeight="1" x14ac:dyDescent="0.2">
      <c r="A82" s="11">
        <f>A80+1</f>
        <v>61</v>
      </c>
      <c r="B82" s="20" t="s">
        <v>29</v>
      </c>
      <c r="C82" s="15">
        <f t="shared" ref="C82:L82" si="22">SUM(C84:C94)</f>
        <v>30148616.730999988</v>
      </c>
      <c r="D82" s="15">
        <f t="shared" si="22"/>
        <v>3415333.21</v>
      </c>
      <c r="E82" s="15">
        <f t="shared" si="22"/>
        <v>17810362.850999989</v>
      </c>
      <c r="F82" s="15">
        <f t="shared" si="22"/>
        <v>3775758.96</v>
      </c>
      <c r="G82" s="15">
        <f t="shared" si="22"/>
        <v>3630218.3</v>
      </c>
      <c r="H82" s="15">
        <f t="shared" si="22"/>
        <v>272282.76</v>
      </c>
      <c r="I82" s="15">
        <f t="shared" si="22"/>
        <v>16061</v>
      </c>
      <c r="J82" s="15">
        <f t="shared" si="22"/>
        <v>78338.89</v>
      </c>
      <c r="K82" s="15">
        <f t="shared" si="22"/>
        <v>45814.020000000004</v>
      </c>
      <c r="L82" s="15">
        <f t="shared" si="22"/>
        <v>1104446.7400000002</v>
      </c>
      <c r="M82" s="11">
        <f>M80+1</f>
        <v>61</v>
      </c>
    </row>
    <row r="83" spans="1:13" ht="14.25" customHeight="1" x14ac:dyDescent="0.2">
      <c r="A83" s="11"/>
      <c r="B83" s="19"/>
      <c r="C83" s="8"/>
      <c r="D83" s="8"/>
      <c r="E83" s="8"/>
      <c r="F83" s="8"/>
      <c r="G83" s="8"/>
      <c r="H83" s="8"/>
      <c r="I83" s="8"/>
      <c r="J83" s="8"/>
      <c r="K83" s="8"/>
      <c r="L83" s="8"/>
      <c r="M83" s="11"/>
    </row>
    <row r="84" spans="1:13" ht="15.95" customHeight="1" x14ac:dyDescent="0.2">
      <c r="A84" s="11">
        <f>A82+1</f>
        <v>62</v>
      </c>
      <c r="B84" s="17" t="s">
        <v>17</v>
      </c>
      <c r="C84" s="8">
        <f t="shared" ref="C84:C94" si="23">SUM(D84:L84)</f>
        <v>16871.79</v>
      </c>
      <c r="D84" s="18">
        <v>0</v>
      </c>
      <c r="E84" s="8">
        <v>16871.79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1">
        <f>M82+1</f>
        <v>62</v>
      </c>
    </row>
    <row r="85" spans="1:13" ht="14.25" customHeight="1" x14ac:dyDescent="0.2">
      <c r="A85" s="11">
        <f t="shared" ref="A85:A94" si="24">+A84+1</f>
        <v>63</v>
      </c>
      <c r="B85" s="17" t="s">
        <v>18</v>
      </c>
      <c r="C85" s="8">
        <f t="shared" si="23"/>
        <v>61241.619999999988</v>
      </c>
      <c r="D85" s="8">
        <v>15900</v>
      </c>
      <c r="E85" s="8">
        <v>38666.87999999999</v>
      </c>
      <c r="F85" s="8">
        <v>2966.24</v>
      </c>
      <c r="G85" s="8">
        <v>2417</v>
      </c>
      <c r="H85" s="18">
        <v>0</v>
      </c>
      <c r="I85" s="18">
        <v>0</v>
      </c>
      <c r="J85" s="18">
        <v>0</v>
      </c>
      <c r="K85" s="18">
        <v>0</v>
      </c>
      <c r="L85" s="8">
        <v>1291.5</v>
      </c>
      <c r="M85" s="11">
        <f t="shared" ref="M85:M94" si="25">+M84+1</f>
        <v>63</v>
      </c>
    </row>
    <row r="86" spans="1:13" ht="14.25" customHeight="1" x14ac:dyDescent="0.2">
      <c r="A86" s="11">
        <f t="shared" si="24"/>
        <v>64</v>
      </c>
      <c r="B86" s="17" t="s">
        <v>19</v>
      </c>
      <c r="C86" s="8">
        <f t="shared" si="23"/>
        <v>32338.010000000006</v>
      </c>
      <c r="D86" s="18">
        <v>0</v>
      </c>
      <c r="E86" s="8">
        <v>31470.130000000005</v>
      </c>
      <c r="F86" s="8">
        <v>427.88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8">
        <v>440</v>
      </c>
      <c r="M86" s="11">
        <f t="shared" si="25"/>
        <v>64</v>
      </c>
    </row>
    <row r="87" spans="1:13" ht="14.25" customHeight="1" x14ac:dyDescent="0.2">
      <c r="A87" s="11">
        <f t="shared" si="24"/>
        <v>65</v>
      </c>
      <c r="B87" s="17" t="s">
        <v>20</v>
      </c>
      <c r="C87" s="8">
        <f t="shared" si="23"/>
        <v>125074.83000000012</v>
      </c>
      <c r="D87" s="8">
        <v>562.5</v>
      </c>
      <c r="E87" s="8">
        <v>119630.13000000012</v>
      </c>
      <c r="F87" s="8">
        <v>2158</v>
      </c>
      <c r="G87" s="8">
        <v>1108.2</v>
      </c>
      <c r="H87" s="8">
        <v>1070</v>
      </c>
      <c r="I87" s="18">
        <v>0</v>
      </c>
      <c r="J87" s="18">
        <v>0</v>
      </c>
      <c r="K87" s="18">
        <v>0</v>
      </c>
      <c r="L87" s="8">
        <v>546</v>
      </c>
      <c r="M87" s="11">
        <f t="shared" si="25"/>
        <v>65</v>
      </c>
    </row>
    <row r="88" spans="1:13" ht="14.25" customHeight="1" x14ac:dyDescent="0.2">
      <c r="A88" s="11">
        <f t="shared" si="24"/>
        <v>66</v>
      </c>
      <c r="B88" s="17" t="s">
        <v>21</v>
      </c>
      <c r="C88" s="8">
        <f t="shared" si="23"/>
        <v>2007731.0900000005</v>
      </c>
      <c r="D88" s="8">
        <v>88509</v>
      </c>
      <c r="E88" s="8">
        <v>164862.11000000002</v>
      </c>
      <c r="F88" s="8">
        <v>216359.59</v>
      </c>
      <c r="G88" s="8">
        <v>958719.55000000051</v>
      </c>
      <c r="H88" s="8">
        <v>71997.58</v>
      </c>
      <c r="I88" s="8">
        <v>12651</v>
      </c>
      <c r="J88" s="8">
        <v>9420.84</v>
      </c>
      <c r="K88" s="8">
        <v>15770</v>
      </c>
      <c r="L88" s="8">
        <v>469441.42</v>
      </c>
      <c r="M88" s="11">
        <f t="shared" si="25"/>
        <v>66</v>
      </c>
    </row>
    <row r="89" spans="1:13" ht="14.25" customHeight="1" x14ac:dyDescent="0.2">
      <c r="A89" s="11">
        <f t="shared" si="24"/>
        <v>67</v>
      </c>
      <c r="B89" s="17" t="s">
        <v>22</v>
      </c>
      <c r="C89" s="8">
        <f t="shared" si="23"/>
        <v>1985349.9400000006</v>
      </c>
      <c r="D89" s="8">
        <v>102111</v>
      </c>
      <c r="E89" s="8">
        <v>307607.13000000012</v>
      </c>
      <c r="F89" s="8">
        <v>326910.44000000006</v>
      </c>
      <c r="G89" s="8">
        <v>788498.41</v>
      </c>
      <c r="H89" s="8">
        <v>59646.310000000005</v>
      </c>
      <c r="I89" s="8">
        <v>700</v>
      </c>
      <c r="J89" s="8">
        <v>25998</v>
      </c>
      <c r="K89" s="8">
        <v>12145</v>
      </c>
      <c r="L89" s="8">
        <v>361733.65000000043</v>
      </c>
      <c r="M89" s="11">
        <f t="shared" si="25"/>
        <v>67</v>
      </c>
    </row>
    <row r="90" spans="1:13" ht="15.95" customHeight="1" x14ac:dyDescent="0.2">
      <c r="A90" s="11">
        <f t="shared" si="24"/>
        <v>68</v>
      </c>
      <c r="B90" s="17" t="s">
        <v>23</v>
      </c>
      <c r="C90" s="8">
        <f t="shared" si="23"/>
        <v>1589219.5699999994</v>
      </c>
      <c r="D90" s="8">
        <v>76579.25</v>
      </c>
      <c r="E90" s="8">
        <v>308288.81</v>
      </c>
      <c r="F90" s="8">
        <v>519563.79999999987</v>
      </c>
      <c r="G90" s="8">
        <v>488000.79999999946</v>
      </c>
      <c r="H90" s="8">
        <v>68105.099999999991</v>
      </c>
      <c r="I90" s="8">
        <v>810</v>
      </c>
      <c r="J90" s="8">
        <v>13274.62</v>
      </c>
      <c r="K90" s="8">
        <v>6670</v>
      </c>
      <c r="L90" s="8">
        <v>107927.18999999987</v>
      </c>
      <c r="M90" s="11">
        <f t="shared" si="25"/>
        <v>68</v>
      </c>
    </row>
    <row r="91" spans="1:13" ht="15.95" customHeight="1" x14ac:dyDescent="0.2">
      <c r="A91" s="11">
        <f t="shared" si="24"/>
        <v>69</v>
      </c>
      <c r="B91" s="17" t="s">
        <v>24</v>
      </c>
      <c r="C91" s="8">
        <f t="shared" si="23"/>
        <v>1071505.8499999996</v>
      </c>
      <c r="D91" s="8">
        <v>54623.26</v>
      </c>
      <c r="E91" s="8">
        <v>313567.81999999989</v>
      </c>
      <c r="F91" s="8">
        <v>281859.98999999987</v>
      </c>
      <c r="G91" s="8">
        <v>306481.60999999981</v>
      </c>
      <c r="H91" s="8">
        <v>36721.649999999994</v>
      </c>
      <c r="I91" s="8">
        <v>900</v>
      </c>
      <c r="J91" s="8">
        <v>11349.849999999999</v>
      </c>
      <c r="K91" s="8">
        <v>3690</v>
      </c>
      <c r="L91" s="8">
        <v>62311.669999999991</v>
      </c>
      <c r="M91" s="11">
        <f t="shared" si="25"/>
        <v>69</v>
      </c>
    </row>
    <row r="92" spans="1:13" ht="15.95" customHeight="1" x14ac:dyDescent="0.2">
      <c r="A92" s="11">
        <f t="shared" si="24"/>
        <v>70</v>
      </c>
      <c r="B92" s="17" t="s">
        <v>25</v>
      </c>
      <c r="C92" s="8">
        <f t="shared" si="23"/>
        <v>6340008.7099999916</v>
      </c>
      <c r="D92" s="8">
        <v>494324.02</v>
      </c>
      <c r="E92" s="8">
        <v>3467335.6599999922</v>
      </c>
      <c r="F92" s="8">
        <v>1349080.8099999998</v>
      </c>
      <c r="G92" s="8">
        <v>874639.85</v>
      </c>
      <c r="H92" s="8">
        <v>33242.119999999995</v>
      </c>
      <c r="I92" s="8">
        <v>1000</v>
      </c>
      <c r="J92" s="8">
        <v>16795.580000000002</v>
      </c>
      <c r="K92" s="8">
        <v>7539.02</v>
      </c>
      <c r="L92" s="8">
        <v>96051.650000000023</v>
      </c>
      <c r="M92" s="11">
        <f t="shared" si="25"/>
        <v>70</v>
      </c>
    </row>
    <row r="93" spans="1:13" ht="15.95" customHeight="1" x14ac:dyDescent="0.2">
      <c r="A93" s="11">
        <f t="shared" si="24"/>
        <v>71</v>
      </c>
      <c r="B93" s="17" t="s">
        <v>26</v>
      </c>
      <c r="C93" s="8">
        <f t="shared" si="23"/>
        <v>4734423.0609999951</v>
      </c>
      <c r="D93" s="8">
        <v>637185.81000000006</v>
      </c>
      <c r="E93" s="8">
        <v>3323242.8309999942</v>
      </c>
      <c r="F93" s="8">
        <v>613827.85999999987</v>
      </c>
      <c r="G93" s="8">
        <v>152462.89999999997</v>
      </c>
      <c r="H93" s="8">
        <v>1500</v>
      </c>
      <c r="I93" s="18">
        <v>0</v>
      </c>
      <c r="J93" s="8">
        <v>1500</v>
      </c>
      <c r="K93" s="18">
        <v>0</v>
      </c>
      <c r="L93" s="8">
        <v>4703.66</v>
      </c>
      <c r="M93" s="11">
        <f t="shared" si="25"/>
        <v>71</v>
      </c>
    </row>
    <row r="94" spans="1:13" ht="15.95" customHeight="1" x14ac:dyDescent="0.2">
      <c r="A94" s="25">
        <f t="shared" si="24"/>
        <v>72</v>
      </c>
      <c r="B94" s="26" t="s">
        <v>27</v>
      </c>
      <c r="C94" s="27">
        <f t="shared" si="23"/>
        <v>12184852.260000002</v>
      </c>
      <c r="D94" s="27">
        <v>1945538.3699999999</v>
      </c>
      <c r="E94" s="27">
        <v>9718819.5600000024</v>
      </c>
      <c r="F94" s="27">
        <v>462604.35000000009</v>
      </c>
      <c r="G94" s="27">
        <v>57889.98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5">
        <f t="shared" si="25"/>
        <v>72</v>
      </c>
    </row>
    <row r="95" spans="1:13" ht="13.5" customHeight="1" x14ac:dyDescent="0.2">
      <c r="A95" s="29" t="s">
        <v>31</v>
      </c>
      <c r="B95" s="30"/>
      <c r="D95" s="31"/>
      <c r="E95" s="31"/>
      <c r="F95" s="31"/>
      <c r="G95" s="31"/>
      <c r="H95" s="31"/>
      <c r="I95" s="31"/>
      <c r="J95" s="31"/>
      <c r="K95" s="31"/>
      <c r="L95" s="31"/>
      <c r="M95" s="11"/>
    </row>
    <row r="96" spans="1:13" x14ac:dyDescent="0.2">
      <c r="A96" s="11"/>
      <c r="B96" s="30"/>
      <c r="D96" s="31"/>
      <c r="E96" s="31"/>
      <c r="F96" s="31"/>
      <c r="G96" s="31"/>
      <c r="H96" s="31"/>
      <c r="I96" s="31"/>
      <c r="J96" s="31"/>
      <c r="K96" s="31"/>
      <c r="L96" s="31"/>
      <c r="M96" s="11"/>
    </row>
    <row r="97" spans="1:13" x14ac:dyDescent="0.2">
      <c r="A97" s="11"/>
      <c r="B97" s="30"/>
      <c r="D97" s="31"/>
      <c r="E97" s="31"/>
      <c r="F97" s="31"/>
      <c r="G97" s="31"/>
      <c r="H97" s="31"/>
      <c r="I97" s="31"/>
      <c r="J97" s="31"/>
      <c r="K97" s="31"/>
      <c r="L97" s="31"/>
      <c r="M97" s="11"/>
    </row>
    <row r="98" spans="1:13" x14ac:dyDescent="0.2">
      <c r="A98" s="11"/>
      <c r="B98" s="30"/>
      <c r="D98" s="31"/>
      <c r="E98" s="31"/>
      <c r="F98" s="31"/>
      <c r="G98" s="31"/>
      <c r="H98" s="31"/>
      <c r="I98" s="31"/>
      <c r="J98" s="31"/>
      <c r="K98" s="31"/>
      <c r="L98" s="31"/>
      <c r="M98" s="11"/>
    </row>
    <row r="99" spans="1:13" x14ac:dyDescent="0.2">
      <c r="A99" s="11"/>
      <c r="B99" s="30"/>
      <c r="D99" s="31"/>
      <c r="E99" s="31"/>
      <c r="F99" s="31"/>
      <c r="G99" s="31"/>
      <c r="H99" s="31"/>
      <c r="I99" s="31"/>
      <c r="J99" s="31"/>
      <c r="K99" s="31"/>
      <c r="L99" s="31"/>
      <c r="M99" s="11"/>
    </row>
    <row r="100" spans="1:13" x14ac:dyDescent="0.2">
      <c r="A100" s="11"/>
      <c r="B100" s="30"/>
      <c r="D100" s="31"/>
      <c r="E100" s="31"/>
      <c r="F100" s="31"/>
      <c r="G100" s="31"/>
      <c r="H100" s="31"/>
      <c r="I100" s="31"/>
      <c r="J100" s="31"/>
      <c r="K100" s="31"/>
      <c r="L100" s="31"/>
      <c r="M100" s="11"/>
    </row>
    <row r="101" spans="1:13" ht="14.25" customHeight="1" x14ac:dyDescent="0.2">
      <c r="A101" s="11"/>
      <c r="B101" s="30"/>
      <c r="D101" s="31"/>
      <c r="E101" s="31"/>
      <c r="F101" s="31"/>
      <c r="G101" s="31"/>
      <c r="H101" s="31"/>
      <c r="I101" s="31"/>
      <c r="J101" s="31"/>
      <c r="K101" s="31"/>
      <c r="L101" s="31"/>
      <c r="M101" s="11"/>
    </row>
    <row r="102" spans="1:13" x14ac:dyDescent="0.2">
      <c r="A102" s="11"/>
      <c r="B102" s="30"/>
      <c r="D102" s="31"/>
      <c r="E102" s="31"/>
      <c r="F102" s="31"/>
      <c r="G102" s="31"/>
      <c r="H102" s="31"/>
      <c r="I102" s="31"/>
      <c r="J102" s="31"/>
      <c r="K102" s="31"/>
      <c r="L102" s="31"/>
      <c r="M102" s="11"/>
    </row>
    <row r="103" spans="1:13" x14ac:dyDescent="0.2">
      <c r="A103" s="11"/>
      <c r="B103" s="30"/>
      <c r="M103" s="11"/>
    </row>
    <row r="104" spans="1:13" x14ac:dyDescent="0.2">
      <c r="A104" s="11"/>
      <c r="B104" s="30"/>
      <c r="M104" s="11"/>
    </row>
    <row r="105" spans="1:13" x14ac:dyDescent="0.2">
      <c r="A105" s="11"/>
      <c r="B105" s="30"/>
      <c r="M105" s="11"/>
    </row>
    <row r="106" spans="1:13" x14ac:dyDescent="0.2">
      <c r="A106" s="11"/>
      <c r="B106" s="30"/>
      <c r="M106" s="11"/>
    </row>
    <row r="107" spans="1:13" x14ac:dyDescent="0.2">
      <c r="B107" s="30"/>
      <c r="M107" s="11"/>
    </row>
    <row r="108" spans="1:13" x14ac:dyDescent="0.2">
      <c r="B108" s="30"/>
    </row>
    <row r="109" spans="1:13" x14ac:dyDescent="0.2">
      <c r="B109" s="30"/>
    </row>
    <row r="110" spans="1:13" x14ac:dyDescent="0.2">
      <c r="B110" s="30"/>
    </row>
    <row r="111" spans="1:13" x14ac:dyDescent="0.2">
      <c r="B111" s="30"/>
    </row>
    <row r="112" spans="1:13" x14ac:dyDescent="0.2">
      <c r="B112" s="32"/>
    </row>
    <row r="113" spans="2:2" x14ac:dyDescent="0.2">
      <c r="B113" s="32"/>
    </row>
    <row r="114" spans="2:2" x14ac:dyDescent="0.2">
      <c r="B114" s="32"/>
    </row>
    <row r="115" spans="2:2" x14ac:dyDescent="0.2">
      <c r="B115" s="32"/>
    </row>
    <row r="116" spans="2:2" x14ac:dyDescent="0.2">
      <c r="B116" s="32"/>
    </row>
    <row r="117" spans="2:2" x14ac:dyDescent="0.2">
      <c r="B117" s="32"/>
    </row>
    <row r="118" spans="2:2" x14ac:dyDescent="0.2">
      <c r="B118" s="32"/>
    </row>
    <row r="119" spans="2:2" x14ac:dyDescent="0.2">
      <c r="B119" s="32"/>
    </row>
    <row r="120" spans="2:2" x14ac:dyDescent="0.2">
      <c r="B120" s="32"/>
    </row>
    <row r="121" spans="2:2" x14ac:dyDescent="0.2">
      <c r="B121" s="32"/>
    </row>
  </sheetData>
  <mergeCells count="12">
    <mergeCell ref="M4:M6"/>
    <mergeCell ref="C5:C6"/>
    <mergeCell ref="D5:F5"/>
    <mergeCell ref="G5:L5"/>
    <mergeCell ref="C8:F9"/>
    <mergeCell ref="G8:L9"/>
    <mergeCell ref="C52:F53"/>
    <mergeCell ref="G52:L53"/>
    <mergeCell ref="A4:A6"/>
    <mergeCell ref="B4:B6"/>
    <mergeCell ref="C4:F4"/>
    <mergeCell ref="G4:L4"/>
  </mergeCells>
  <printOptions horizontalCentered="1"/>
  <pageMargins left="0.74803149606299213" right="0.74803149606299213" top="0.78740157480314965" bottom="0.86614173228346458" header="0" footer="0"/>
  <pageSetup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9</vt:lpstr>
      <vt:lpstr>'Cuadro 9'!Títulos_a_imprimir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Ricaurte Sáenz</dc:creator>
  <cp:lastModifiedBy>HILDA MARTINEZ</cp:lastModifiedBy>
  <dcterms:created xsi:type="dcterms:W3CDTF">2020-09-03T14:21:52Z</dcterms:created>
  <dcterms:modified xsi:type="dcterms:W3CDTF">2020-09-30T22:00:25Z</dcterms:modified>
</cp:coreProperties>
</file>